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uis Gabriel\Desktop\SIGUES FINAL\Macro-Procesos\Procesos de Apoyo\AL-Gestión de Almacén\Formatos\Para Cargar\"/>
    </mc:Choice>
  </mc:AlternateContent>
  <xr:revisionPtr revIDLastSave="0" documentId="13_ncr:1_{ECBE5575-2068-4D25-9C12-07254F14782C}" xr6:coauthVersionLast="47" xr6:coauthVersionMax="47" xr10:uidLastSave="{00000000-0000-0000-0000-000000000000}"/>
  <bookViews>
    <workbookView xWindow="-110" yWindow="-110" windowWidth="18020" windowHeight="11020" xr2:uid="{00000000-000D-0000-FFFF-FFFF00000000}"/>
  </bookViews>
  <sheets>
    <sheet name="31-01-2022" sheetId="72" r:id="rId1"/>
  </sheets>
  <definedNames>
    <definedName name="_xlnm._FilterDatabase" localSheetId="0" hidden="1">'31-01-2022'!$E$602:$F$602</definedName>
    <definedName name="_xlnm.Print_Area" localSheetId="0">'31-01-2022'!$B$3:$F$602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72" l="1"/>
  <c r="E303" i="72"/>
  <c r="F303" i="72" s="1"/>
  <c r="F598" i="72"/>
  <c r="F597" i="72"/>
  <c r="F596" i="72"/>
  <c r="F587" i="72"/>
  <c r="F586" i="72"/>
  <c r="F585" i="72"/>
  <c r="F584" i="72"/>
  <c r="F583" i="72"/>
  <c r="F582" i="72"/>
  <c r="F581" i="72"/>
  <c r="F580" i="72"/>
  <c r="F577" i="72"/>
  <c r="F579" i="72"/>
  <c r="F578" i="72"/>
  <c r="F576" i="72"/>
  <c r="F575" i="72"/>
  <c r="F574" i="72"/>
  <c r="F573" i="72"/>
  <c r="F572" i="72"/>
  <c r="F571" i="72"/>
  <c r="F570" i="72"/>
  <c r="F569" i="72"/>
  <c r="F568" i="72"/>
  <c r="F567" i="72"/>
  <c r="F566" i="72"/>
  <c r="F565" i="72"/>
  <c r="F564" i="72"/>
  <c r="F563" i="72"/>
  <c r="F562" i="72"/>
  <c r="F561" i="72"/>
  <c r="F560" i="72"/>
  <c r="F559" i="72"/>
  <c r="F558" i="72"/>
  <c r="F557" i="72"/>
  <c r="F556" i="72"/>
  <c r="F555" i="72"/>
  <c r="F554" i="72"/>
  <c r="F553" i="72"/>
  <c r="F552" i="72"/>
  <c r="F551" i="72"/>
  <c r="F550" i="72"/>
  <c r="F549" i="72"/>
  <c r="F548" i="72"/>
  <c r="F547" i="72"/>
  <c r="F546" i="72"/>
  <c r="F545" i="72"/>
  <c r="F544" i="72"/>
  <c r="F543" i="72"/>
  <c r="F541" i="72"/>
  <c r="F542" i="72"/>
  <c r="F540" i="72"/>
  <c r="F539" i="72"/>
  <c r="F538" i="72"/>
  <c r="F537" i="72"/>
  <c r="F536" i="72"/>
  <c r="F535" i="72"/>
  <c r="F534" i="72"/>
  <c r="F533" i="72"/>
  <c r="F532" i="72"/>
  <c r="F531" i="72"/>
  <c r="F530" i="72"/>
  <c r="F529" i="72"/>
  <c r="F528" i="72"/>
  <c r="E527" i="72"/>
  <c r="F527" i="72" s="1"/>
  <c r="F526" i="72"/>
  <c r="F525" i="72"/>
  <c r="F524" i="72"/>
  <c r="F523" i="72"/>
  <c r="F522" i="72"/>
  <c r="F521" i="72"/>
  <c r="F520" i="72"/>
  <c r="F519" i="72"/>
  <c r="F518" i="72"/>
  <c r="F517" i="72"/>
  <c r="F516" i="72"/>
  <c r="F515" i="72"/>
  <c r="F514" i="72"/>
  <c r="F513" i="72"/>
  <c r="F512" i="72"/>
  <c r="F511" i="72"/>
  <c r="F510" i="72"/>
  <c r="F509" i="72"/>
  <c r="F506" i="72"/>
  <c r="F505" i="72"/>
  <c r="F504" i="72"/>
  <c r="F508" i="72"/>
  <c r="F507" i="72"/>
  <c r="F503" i="72"/>
  <c r="F502" i="72"/>
  <c r="F501" i="72"/>
  <c r="F500" i="72"/>
  <c r="F499" i="72"/>
  <c r="F498" i="72"/>
  <c r="F497" i="72"/>
  <c r="F496" i="72"/>
  <c r="F495" i="72"/>
  <c r="F494" i="72"/>
  <c r="F493" i="72"/>
  <c r="F492" i="72"/>
  <c r="F491" i="72"/>
  <c r="F490" i="72"/>
  <c r="F489" i="72"/>
  <c r="F487" i="72"/>
  <c r="F488" i="72"/>
  <c r="F486" i="72"/>
  <c r="F485" i="72"/>
  <c r="F484" i="72"/>
  <c r="F483" i="72"/>
  <c r="F482" i="72"/>
  <c r="F481" i="72"/>
  <c r="F480" i="72"/>
  <c r="F479" i="72"/>
  <c r="F478" i="72"/>
  <c r="F477" i="72"/>
  <c r="F476" i="72"/>
  <c r="F474" i="72"/>
  <c r="F475" i="72"/>
  <c r="F473" i="72"/>
  <c r="F472" i="72"/>
  <c r="F471" i="72"/>
  <c r="F470" i="72"/>
  <c r="F469" i="72"/>
  <c r="F468" i="72"/>
  <c r="F467" i="72"/>
  <c r="F466" i="72"/>
  <c r="F465" i="72"/>
  <c r="F464" i="72"/>
  <c r="F463" i="72"/>
  <c r="F462" i="72"/>
  <c r="F461" i="72"/>
  <c r="F460" i="72"/>
  <c r="F459" i="72"/>
  <c r="F458" i="72"/>
  <c r="F457" i="72"/>
  <c r="F456" i="72"/>
  <c r="F455" i="72"/>
  <c r="F454" i="72"/>
  <c r="F453" i="72"/>
  <c r="F452" i="72"/>
  <c r="F451" i="72"/>
  <c r="F450" i="72"/>
  <c r="F449" i="72"/>
  <c r="F448" i="72"/>
  <c r="F447" i="72"/>
  <c r="F446" i="72"/>
  <c r="F445" i="72"/>
  <c r="F444" i="72"/>
  <c r="E443" i="72"/>
  <c r="F443" i="72" s="1"/>
  <c r="F442" i="72"/>
  <c r="F441" i="72"/>
  <c r="F440" i="72"/>
  <c r="F439" i="72"/>
  <c r="F438" i="72"/>
  <c r="F437" i="72"/>
  <c r="F436" i="72"/>
  <c r="F435" i="72"/>
  <c r="F434" i="72"/>
  <c r="F433" i="72"/>
  <c r="F432" i="72"/>
  <c r="F431" i="72"/>
  <c r="F430" i="72"/>
  <c r="F426" i="72"/>
  <c r="F427" i="72"/>
  <c r="F428" i="72"/>
  <c r="F429" i="72"/>
  <c r="F425" i="72"/>
  <c r="F424" i="72"/>
  <c r="F423" i="72"/>
  <c r="F422" i="72"/>
  <c r="F421" i="72"/>
  <c r="F420" i="72"/>
  <c r="F419" i="72"/>
  <c r="F417" i="72"/>
  <c r="F418" i="72"/>
  <c r="F416" i="72"/>
  <c r="F415" i="72"/>
  <c r="F414" i="72"/>
  <c r="F413" i="72"/>
  <c r="F412" i="72"/>
  <c r="F411" i="72"/>
  <c r="F410" i="72"/>
  <c r="F409" i="72"/>
  <c r="F408" i="72"/>
  <c r="F407" i="72"/>
  <c r="F406" i="72"/>
  <c r="F405" i="72"/>
  <c r="F404" i="72"/>
  <c r="F400" i="72"/>
  <c r="F403" i="72"/>
  <c r="F402" i="72"/>
  <c r="F401" i="72"/>
  <c r="F399" i="72"/>
  <c r="F398" i="72"/>
  <c r="F397" i="72"/>
  <c r="F396" i="72"/>
  <c r="F395" i="72"/>
  <c r="F394" i="72"/>
  <c r="F392" i="72"/>
  <c r="F393" i="72"/>
  <c r="F391" i="72"/>
  <c r="F390" i="72"/>
  <c r="F389" i="72"/>
  <c r="F388" i="72"/>
  <c r="F387" i="72"/>
  <c r="F386" i="72"/>
  <c r="F385" i="72"/>
  <c r="F384" i="72"/>
  <c r="F383" i="72"/>
  <c r="F382" i="72"/>
  <c r="F381" i="72"/>
  <c r="F380" i="72"/>
  <c r="F379" i="72"/>
  <c r="F378" i="72"/>
  <c r="F377" i="72"/>
  <c r="F376" i="72"/>
  <c r="F375" i="72"/>
  <c r="F374" i="72"/>
  <c r="F373" i="72"/>
  <c r="F372" i="72"/>
  <c r="F371" i="72"/>
  <c r="F370" i="72"/>
  <c r="F369" i="72"/>
  <c r="F368" i="72"/>
  <c r="F367" i="72"/>
  <c r="F366" i="72"/>
  <c r="F365" i="72"/>
  <c r="F364" i="72"/>
  <c r="F363" i="72"/>
  <c r="F362" i="72"/>
  <c r="F361" i="72"/>
  <c r="F360" i="72"/>
  <c r="F359" i="72"/>
  <c r="F358" i="72"/>
  <c r="F357" i="72"/>
  <c r="F356" i="72"/>
  <c r="F355" i="72"/>
  <c r="F354" i="72"/>
  <c r="F353" i="72"/>
  <c r="F352" i="72"/>
  <c r="F351" i="72"/>
  <c r="F350" i="72"/>
  <c r="F349" i="72"/>
  <c r="F348" i="72"/>
  <c r="F347" i="72"/>
  <c r="F346" i="72"/>
  <c r="F345" i="72"/>
  <c r="F343" i="72"/>
  <c r="F342" i="72"/>
  <c r="F340" i="72"/>
  <c r="F338" i="72"/>
  <c r="F336" i="72"/>
  <c r="F334" i="72"/>
  <c r="F332" i="72"/>
  <c r="F331" i="72"/>
  <c r="F329" i="72"/>
  <c r="F344" i="72"/>
  <c r="F341" i="72"/>
  <c r="F339" i="72"/>
  <c r="F337" i="72"/>
  <c r="F335" i="72"/>
  <c r="F333" i="72"/>
  <c r="F330" i="72"/>
  <c r="F328" i="72"/>
  <c r="F327" i="72"/>
  <c r="F326" i="72"/>
  <c r="F325" i="72"/>
  <c r="F324" i="72"/>
  <c r="F323" i="72"/>
  <c r="F322" i="72"/>
  <c r="F320" i="72"/>
  <c r="F319" i="72"/>
  <c r="F318" i="72"/>
  <c r="F317" i="72"/>
  <c r="F316" i="72"/>
  <c r="F315" i="72"/>
  <c r="F314" i="72"/>
  <c r="F313" i="72"/>
  <c r="F312" i="72"/>
  <c r="F311" i="72"/>
  <c r="F310" i="72"/>
  <c r="F321" i="72"/>
  <c r="F309" i="72"/>
  <c r="F308" i="72"/>
  <c r="F307" i="72"/>
  <c r="F306" i="72"/>
  <c r="F305" i="72"/>
  <c r="F304" i="72"/>
  <c r="F302" i="72"/>
  <c r="F301" i="72"/>
  <c r="F300" i="72"/>
  <c r="F299" i="72"/>
  <c r="F298" i="72"/>
  <c r="F297" i="72"/>
  <c r="F296" i="72"/>
  <c r="F295" i="72"/>
  <c r="F294" i="72"/>
  <c r="F293" i="72"/>
  <c r="F292" i="72"/>
  <c r="F291" i="72"/>
  <c r="F290" i="72"/>
  <c r="F288" i="72"/>
  <c r="F289" i="72"/>
  <c r="F287" i="72"/>
  <c r="F286" i="72"/>
  <c r="F285" i="72"/>
  <c r="F284" i="72"/>
  <c r="F283" i="72"/>
  <c r="F282" i="72"/>
  <c r="F281" i="72"/>
  <c r="F280" i="72"/>
  <c r="F279" i="72"/>
  <c r="F278" i="72"/>
  <c r="F277" i="72"/>
  <c r="F276" i="72"/>
  <c r="F275" i="72"/>
  <c r="F274" i="72"/>
  <c r="F273" i="72"/>
  <c r="F272" i="72"/>
  <c r="F271" i="72"/>
  <c r="F270" i="72"/>
  <c r="F268" i="72"/>
  <c r="F267" i="72"/>
  <c r="F269" i="72"/>
  <c r="F266" i="72"/>
  <c r="F265" i="72"/>
  <c r="F264" i="72"/>
  <c r="F263" i="72"/>
  <c r="F262" i="72"/>
  <c r="F261" i="72"/>
  <c r="F260" i="72"/>
  <c r="F259" i="72"/>
  <c r="F258" i="72"/>
  <c r="F257" i="72"/>
  <c r="F256" i="72"/>
  <c r="F255" i="72"/>
  <c r="F254" i="72"/>
  <c r="F253" i="72"/>
  <c r="F252" i="72"/>
  <c r="F251" i="72"/>
  <c r="F250" i="72"/>
  <c r="F249" i="72"/>
  <c r="F248" i="72"/>
  <c r="F247" i="72"/>
  <c r="F246" i="72"/>
  <c r="F245" i="72"/>
  <c r="F244" i="72"/>
  <c r="F242" i="72"/>
  <c r="F243" i="72"/>
  <c r="F241" i="72"/>
  <c r="F240" i="72"/>
  <c r="F239" i="72"/>
  <c r="F238" i="72"/>
  <c r="F237" i="72"/>
  <c r="F236" i="72"/>
  <c r="F235" i="72"/>
  <c r="F234" i="72"/>
  <c r="F233" i="72"/>
  <c r="F232" i="72"/>
  <c r="F231" i="72"/>
  <c r="F230" i="72"/>
  <c r="F229" i="72"/>
  <c r="F228" i="72"/>
  <c r="F227" i="72"/>
  <c r="F226" i="72"/>
  <c r="F225" i="72"/>
  <c r="F224" i="72"/>
  <c r="F223" i="72"/>
  <c r="F222" i="72"/>
  <c r="F221" i="72"/>
  <c r="F220" i="72"/>
  <c r="F219" i="72"/>
  <c r="F218" i="72"/>
  <c r="F217" i="72"/>
  <c r="F216" i="72"/>
  <c r="F215" i="72"/>
  <c r="F214" i="72"/>
  <c r="F213" i="72"/>
  <c r="F212" i="72"/>
  <c r="F211" i="72"/>
  <c r="F210" i="72"/>
  <c r="F209" i="72"/>
  <c r="F208" i="72"/>
  <c r="F207" i="72"/>
  <c r="F206" i="72"/>
  <c r="F205" i="72"/>
  <c r="F204" i="72"/>
  <c r="F203" i="72"/>
  <c r="F202" i="72"/>
  <c r="F201" i="72"/>
  <c r="F200" i="72"/>
  <c r="F198" i="72"/>
  <c r="F199" i="72"/>
  <c r="F197" i="72"/>
  <c r="F196" i="72"/>
  <c r="F195" i="72"/>
  <c r="F194" i="72"/>
  <c r="F193" i="72"/>
  <c r="F192" i="72"/>
  <c r="F191" i="72"/>
  <c r="F190" i="72"/>
  <c r="F189" i="72"/>
  <c r="F188" i="72"/>
  <c r="F187" i="72"/>
  <c r="F186" i="72"/>
  <c r="F185" i="72"/>
  <c r="F184" i="72"/>
  <c r="F183" i="72"/>
  <c r="F182" i="72"/>
  <c r="F181" i="72"/>
  <c r="F180" i="72"/>
  <c r="F178" i="72"/>
  <c r="F179" i="72"/>
  <c r="F177" i="72"/>
  <c r="F176" i="72"/>
  <c r="F175" i="72"/>
  <c r="F174" i="72"/>
  <c r="F173" i="72"/>
  <c r="F172" i="72"/>
  <c r="F170" i="72"/>
  <c r="F171" i="72"/>
  <c r="F169" i="72"/>
  <c r="F168" i="72"/>
  <c r="F167" i="72"/>
  <c r="F166" i="72"/>
  <c r="F165" i="72"/>
  <c r="F164" i="72"/>
  <c r="F163" i="72"/>
  <c r="F162" i="72"/>
  <c r="F161" i="72"/>
  <c r="F147" i="72"/>
  <c r="F145" i="72"/>
  <c r="F148" i="72"/>
  <c r="F160" i="72"/>
  <c r="F159" i="72"/>
  <c r="F158" i="72"/>
  <c r="F157" i="72"/>
  <c r="F155" i="72"/>
  <c r="F154" i="72"/>
  <c r="F153" i="72"/>
  <c r="F152" i="72"/>
  <c r="F146" i="72"/>
  <c r="F144" i="72"/>
  <c r="F143" i="72"/>
  <c r="F142" i="72"/>
  <c r="F151" i="72"/>
  <c r="F141" i="72"/>
  <c r="F140" i="72"/>
  <c r="F139" i="72"/>
  <c r="F138" i="72"/>
  <c r="F137" i="72"/>
  <c r="F136" i="72"/>
  <c r="F135" i="72"/>
  <c r="F156" i="72"/>
  <c r="F150" i="72"/>
  <c r="F149" i="72"/>
  <c r="F134" i="72"/>
  <c r="F133" i="72"/>
  <c r="F132" i="72"/>
  <c r="F131" i="72"/>
  <c r="F129" i="72"/>
  <c r="F130" i="72"/>
  <c r="F128" i="72"/>
  <c r="F127" i="72"/>
  <c r="F124" i="72"/>
  <c r="F126" i="72"/>
  <c r="F125" i="72"/>
  <c r="F122" i="72"/>
  <c r="F123" i="72"/>
  <c r="F121" i="72"/>
  <c r="F120" i="72"/>
  <c r="F119" i="72"/>
  <c r="F118" i="72"/>
  <c r="F112" i="72"/>
  <c r="F117" i="72"/>
  <c r="F116" i="72"/>
  <c r="F115" i="72"/>
  <c r="F114" i="72"/>
  <c r="F113" i="72"/>
  <c r="F111" i="72"/>
  <c r="F110" i="72"/>
  <c r="F109" i="72"/>
  <c r="F108" i="72"/>
  <c r="F92" i="72"/>
  <c r="F91" i="72"/>
  <c r="F90" i="72"/>
  <c r="F93" i="72"/>
  <c r="F107" i="72"/>
  <c r="F106" i="72"/>
  <c r="F105" i="72"/>
  <c r="F102" i="72"/>
  <c r="F103" i="72"/>
  <c r="F101" i="72"/>
  <c r="F96" i="72"/>
  <c r="F95" i="72"/>
  <c r="F98" i="72"/>
  <c r="F97" i="72"/>
  <c r="F94" i="72"/>
  <c r="F100" i="72"/>
  <c r="F99" i="72"/>
  <c r="F104" i="72"/>
  <c r="F89" i="72"/>
  <c r="F88" i="72"/>
  <c r="F87" i="72"/>
  <c r="F86" i="72"/>
  <c r="F85" i="72"/>
  <c r="F75" i="72"/>
  <c r="F76" i="72"/>
  <c r="F74" i="72"/>
  <c r="F82" i="72"/>
  <c r="F81" i="72"/>
  <c r="F80" i="72"/>
  <c r="F69" i="72"/>
  <c r="F77" i="72"/>
  <c r="F79" i="72"/>
  <c r="F78" i="72"/>
  <c r="F71" i="72"/>
  <c r="F70" i="72"/>
  <c r="F73" i="72"/>
  <c r="F72" i="72"/>
  <c r="F67" i="72"/>
  <c r="F66" i="72"/>
  <c r="F65" i="72"/>
  <c r="F64" i="72"/>
  <c r="F63" i="72"/>
  <c r="F62" i="72"/>
  <c r="F61" i="72"/>
  <c r="F60" i="72"/>
  <c r="F59" i="72"/>
  <c r="F58" i="72"/>
  <c r="F57" i="72"/>
  <c r="F56" i="72"/>
  <c r="F55" i="72"/>
  <c r="F54" i="72"/>
  <c r="F53" i="72"/>
  <c r="F52" i="72"/>
  <c r="F51" i="72"/>
  <c r="F50" i="72"/>
  <c r="F49" i="72"/>
  <c r="F48" i="72"/>
  <c r="F47" i="72"/>
  <c r="F46" i="72"/>
  <c r="F45" i="72"/>
  <c r="F44" i="72"/>
  <c r="F43" i="72"/>
  <c r="F42" i="72"/>
  <c r="F39" i="72"/>
  <c r="F38" i="72"/>
  <c r="F37" i="72"/>
  <c r="F41" i="72"/>
  <c r="F40" i="72"/>
  <c r="F36" i="72"/>
  <c r="F35" i="72"/>
  <c r="F34" i="72"/>
  <c r="F33" i="72"/>
  <c r="F32" i="72"/>
  <c r="F31" i="72"/>
  <c r="F30" i="72"/>
  <c r="F29" i="72"/>
  <c r="F28" i="72"/>
  <c r="F27" i="72"/>
  <c r="F26" i="72"/>
  <c r="F84" i="72"/>
  <c r="F83" i="72"/>
  <c r="F25" i="72"/>
  <c r="F24" i="72"/>
  <c r="F23" i="72"/>
  <c r="F21" i="72"/>
  <c r="F20" i="72"/>
  <c r="F22" i="72"/>
  <c r="F19" i="72"/>
  <c r="F18" i="72"/>
  <c r="F8" i="72"/>
  <c r="F7" i="72"/>
  <c r="F9" i="72"/>
  <c r="F15" i="72"/>
  <c r="F14" i="72"/>
  <c r="F17" i="72"/>
  <c r="F16" i="72"/>
  <c r="F13" i="72"/>
  <c r="F12" i="72"/>
  <c r="F11" i="72"/>
  <c r="F10" i="72"/>
  <c r="F600" i="72" l="1"/>
  <c r="F589" i="72"/>
  <c r="F602" i="72" l="1"/>
</calcChain>
</file>

<file path=xl/sharedStrings.xml><?xml version="1.0" encoding="utf-8"?>
<sst xmlns="http://schemas.openxmlformats.org/spreadsheetml/2006/main" count="1200" uniqueCount="1189">
  <si>
    <t xml:space="preserve">ITEM </t>
  </si>
  <si>
    <t>MATERIAL</t>
  </si>
  <si>
    <t>ABRAZADERA REP. INOX. P/PE 2"</t>
  </si>
  <si>
    <t>ABRAZADERA REP. INOX. P/PE 4"</t>
  </si>
  <si>
    <t>ABRAZADERA REP. INOX. P/PE 6"</t>
  </si>
  <si>
    <t>ABRAZADERA REP. INOX. P/PE 10"</t>
  </si>
  <si>
    <t>ACTUADORES PARA VALVULA MODELO 480.200 H</t>
  </si>
  <si>
    <t>ADAPTADOR HEMBRA PVC 3/4"</t>
  </si>
  <si>
    <t>ADAPTADOR HEMBRA PVC 1" 1/4"</t>
  </si>
  <si>
    <t>ADAPTADOR HEMBRA PVC 1" 1/2"</t>
  </si>
  <si>
    <t>ADAPTADOR HEMBRA PVC 2"</t>
  </si>
  <si>
    <t>ADAPTADOR MACHO PVC 3/4"</t>
  </si>
  <si>
    <t>ADAPTADOR MACHO PVC 1"</t>
  </si>
  <si>
    <t xml:space="preserve">ADAPTADOR MACHO PVC 1 1/4" </t>
  </si>
  <si>
    <t>ADAPTADOR MACHO PVC 3"</t>
  </si>
  <si>
    <t>ADAPTADOR MACHO PVC 4"</t>
  </si>
  <si>
    <t xml:space="preserve">ALICATE DE 8" </t>
  </si>
  <si>
    <t>ALICATE DE 7" ELECTRICO</t>
  </si>
  <si>
    <t>ALMADANA 8 LBS</t>
  </si>
  <si>
    <t>ALMADANA 6 LBS</t>
  </si>
  <si>
    <t>BLOQUES</t>
  </si>
  <si>
    <t>BRIDA CIEGA HD 10"</t>
  </si>
  <si>
    <t xml:space="preserve">BUJE ROSCADO PVC 3/4" x 1/2" </t>
  </si>
  <si>
    <t>CARRETILLA BUGGY</t>
  </si>
  <si>
    <t>CEPILLO DE ACERO</t>
  </si>
  <si>
    <t>CEPILLO DE ACERO PLASTICO</t>
  </si>
  <si>
    <t>CHEQUE VALVULA 6" HD BXB  HORIZONTAL</t>
  </si>
  <si>
    <t>CODO PVC 2" x 45°</t>
  </si>
  <si>
    <t>CODO PVC 2" x 90°</t>
  </si>
  <si>
    <t>CODO PVC 3/4" x 90°</t>
  </si>
  <si>
    <t>COLLAR DERIVACION PVC 4" x 3/4"</t>
  </si>
  <si>
    <t>COLLAR DERIVACION PVC 6" x 1/2"</t>
  </si>
  <si>
    <t>COLLAR DERIVACION PVC 6" x 3/4"</t>
  </si>
  <si>
    <t>CURVA CONDUIT MT DE 3/4"</t>
  </si>
  <si>
    <t>DESTORNILLADOR DE PALA DE 1/4 X 6"</t>
  </si>
  <si>
    <t>DESTORNILLADOR DE PALA DE 3/8"x 12"</t>
  </si>
  <si>
    <t>DISPOSITIVO PARA SUSPENSIÓN DE 1” PVC</t>
  </si>
  <si>
    <t>GRIFERIA PARA TANQUE DE BAÑO</t>
  </si>
  <si>
    <t>INTERRUPTOR TERMOMAG. 400 AMP. MOL2035</t>
  </si>
  <si>
    <t>JUEGO DE SOKET PARA LAMPARA DE 2 * 48</t>
  </si>
  <si>
    <t>KIT DE REPARACION DE BOMBAS</t>
  </si>
  <si>
    <t>LIJA # 180</t>
  </si>
  <si>
    <t>LIJA # 120</t>
  </si>
  <si>
    <t xml:space="preserve">LLAVE EXPANSIVA 12" CROMADA </t>
  </si>
  <si>
    <t>LLAVE MIXTA DE 5/16</t>
  </si>
  <si>
    <t>MARTILLO STANLY 13</t>
  </si>
  <si>
    <t>MEDIDOR ELECTROMAGNÉTICO D100  6"</t>
  </si>
  <si>
    <t>MEDIDOR ELECTROMAGNÉTICO D100  12"</t>
  </si>
  <si>
    <t>MEDIDOR ELECTROMAGNÉTICO D100  14"</t>
  </si>
  <si>
    <t>MEDIDOR ELECTROMAGNÉTICO D100  16"</t>
  </si>
  <si>
    <t>MEDIDOR ELECTROMAGNÉTICO D100  20"</t>
  </si>
  <si>
    <t>PARAGUITA CABEZA PLAST</t>
  </si>
  <si>
    <t>PUNTILLA DULCE DE 3 1/2"</t>
  </si>
  <si>
    <t>PUNTILLAS 1"</t>
  </si>
  <si>
    <t>RASTRILLO METALICO</t>
  </si>
  <si>
    <t>REMACHADORA STANLEY TRABAJO PESADO 69-80</t>
  </si>
  <si>
    <t>RETENEDOR 100-120-12</t>
  </si>
  <si>
    <t>RETENEDOR 100-125-12</t>
  </si>
  <si>
    <t>RETENEDOR 115-140-12</t>
  </si>
  <si>
    <t>RETENEDOR 55 - 75 - 12</t>
  </si>
  <si>
    <t>RETENEDOR 75 - 95 - 12</t>
  </si>
  <si>
    <t>RETENEDOR 45 - 60 - 10</t>
  </si>
  <si>
    <t>RETENEDOR 23 - 40 - 5</t>
  </si>
  <si>
    <t>RETENEDOR 44 - 55 - 8</t>
  </si>
  <si>
    <t>RETENEDOR 30 - 45 - 7</t>
  </si>
  <si>
    <t>RIEL DIN U OMEGA</t>
  </si>
  <si>
    <t>RODAMIENTO 3305 A 2Z</t>
  </si>
  <si>
    <t>RODAMIENTO 3306 A 2Z</t>
  </si>
  <si>
    <t>RODAMIENTO 3307 A 2Z</t>
  </si>
  <si>
    <t>RODAMIENTO 51211 SKF</t>
  </si>
  <si>
    <t>RODAMIENTO 6307 2Z C3</t>
  </si>
  <si>
    <t>SELLO MECANICO 80MM B09UDDY1</t>
  </si>
  <si>
    <t xml:space="preserve">SELLO MECANICO 100MM </t>
  </si>
  <si>
    <t>SERRUCHO DE 18"</t>
  </si>
  <si>
    <t>SERRUCHO DE 20"</t>
  </si>
  <si>
    <t>SIERRA COPA 7/8" P/PVC-PE-AC</t>
  </si>
  <si>
    <t>SIERRA COPA 3/4"</t>
  </si>
  <si>
    <t>SIERRA COPA 3-1/2" P/PVC-PE-AC</t>
  </si>
  <si>
    <t>SIKA ANTI SOL ROJO X 16K</t>
  </si>
  <si>
    <t>SIKA ALUMOL X CUÑETE</t>
  </si>
  <si>
    <t>SOLDADURA EXOTERMICA 115 Gr</t>
  </si>
  <si>
    <t>TAPON ROSCADO PVC DE 1"</t>
  </si>
  <si>
    <t>TAPON ROSCADO PVC  3/4</t>
  </si>
  <si>
    <t>TAPON ROSCADO PVC DE 1 1/2"</t>
  </si>
  <si>
    <t>TAPON ROSCADO PVC DE 4"</t>
  </si>
  <si>
    <t>TAPON SOLDADO PVC DE 1 1/2"</t>
  </si>
  <si>
    <t>TAPON SOLDADO PVC DE 1 1/4"</t>
  </si>
  <si>
    <t>TAPON SOLDADO PVC DE 1"</t>
  </si>
  <si>
    <t>TAPON SOLDADO PVC DE 3/4"</t>
  </si>
  <si>
    <t>TAPON SOLDADO PVC DE 1/2"</t>
  </si>
  <si>
    <t>TEE HD BRIDADA x 3"</t>
  </si>
  <si>
    <t>TEE HD BRIDADA x 4"</t>
  </si>
  <si>
    <t>TEE PARTIDA 14" X2" BRIDADA</t>
  </si>
  <si>
    <t>TEE PVC 2"</t>
  </si>
  <si>
    <t>TEE PVC 3"</t>
  </si>
  <si>
    <t>TEE PVC 1-1/2"</t>
  </si>
  <si>
    <t>TEE PVC 1-1/4"</t>
  </si>
  <si>
    <t>TEE PVC 3/4</t>
  </si>
  <si>
    <t>TEE PVC 1/2"</t>
  </si>
  <si>
    <t>TEE RAPIDA 32MM 1"  PEAD</t>
  </si>
  <si>
    <t>TEE RAPIDA 1/2"  PEAD</t>
  </si>
  <si>
    <t>TOMA AEREA 63 AMP, 230 VAC, 4 HILOS, 3 P</t>
  </si>
  <si>
    <t>TRANSFORMADOR DE 13200 a 440 V DE 45 KVA</t>
  </si>
  <si>
    <t>TRANSFORMADOR DE 13200 a 440 V DE 10 KVA</t>
  </si>
  <si>
    <t>TUBOS FLUORESCENTES 17W LUZ BLANCA.SILVA</t>
  </si>
  <si>
    <t>UNION DRESSER P/GRP 14"</t>
  </si>
  <si>
    <t>UNION RAPIDA 32MM 1" PEAD</t>
  </si>
  <si>
    <t>UNION RAPIDA 63MM 2" PEAD</t>
  </si>
  <si>
    <t>UNION RAPIDA 90MM 3" PEAD</t>
  </si>
  <si>
    <t>UNION RAPIDA 110MM 4" PEAD</t>
  </si>
  <si>
    <t>UNION ROSCADA EN ACERO AL CARBON 4"</t>
  </si>
  <si>
    <t>UNION SIMPLE PVC  1"</t>
  </si>
  <si>
    <t>UNION UNIVERSAL PVC DE 1/2"</t>
  </si>
  <si>
    <t>UNION UNIVERSAL PVC DE 4"</t>
  </si>
  <si>
    <t>VALVULA BRIDADA COMPUERTA 2" BXB</t>
  </si>
  <si>
    <t>VALVULA BRIDADA COMPUERTA 3" BXB</t>
  </si>
  <si>
    <t>VALVULA BRIDADA COMPUERTA 4" BXB</t>
  </si>
  <si>
    <t>VALVULA BRIDADA COMPUERTA 10" BXB</t>
  </si>
  <si>
    <t>VALVULA BRIDADA COMPUERTA 12" BXB</t>
  </si>
  <si>
    <t xml:space="preserve">VALVULA MARIPOSA DE 6" CON ACTUADOR  </t>
  </si>
  <si>
    <t>POLICLORURO DE ALUMINIO</t>
  </si>
  <si>
    <t>ACOPLE OMEGA E-5</t>
  </si>
  <si>
    <t>ACOPLE OMEGA E-10</t>
  </si>
  <si>
    <t>ACOPLE OMEGA E-50</t>
  </si>
  <si>
    <t>ACOPLE OMEGA E-80</t>
  </si>
  <si>
    <t>ACOPLE OMEGA E- 60</t>
  </si>
  <si>
    <t>CAJA METALICA GALVANIZADA OCTAGONAL</t>
  </si>
  <si>
    <t>CAJILLA PLASTICAS NEGRAS MEDIDOR</t>
  </si>
  <si>
    <t>CODO SANITARIO DE 3" X 45°</t>
  </si>
  <si>
    <t>FUSIBLE TIPO H DE 30 AMP 15 KV</t>
  </si>
  <si>
    <t>FUSIBLE TIPO H DE 1 AMP A 15 KV</t>
  </si>
  <si>
    <t>FUSIBLE TIPO H DE 5 AMP 15 KV</t>
  </si>
  <si>
    <t>FUSIBLE TIPO H DE 7 AMP 15 KV</t>
  </si>
  <si>
    <t>FUSIBLE TIPO H DE 40 AMP 15 KV</t>
  </si>
  <si>
    <t>FUSIBLE TIPO H DE 20 AMP A 38 KV</t>
  </si>
  <si>
    <t>DISUSPENSIÓN 1/2</t>
  </si>
  <si>
    <t>TRANSFORMADOR 30 KV</t>
  </si>
  <si>
    <t>BUJE SOLDADO PVC 1  1/4" X 1/2"</t>
  </si>
  <si>
    <t>CODO PVC 4" X 90°</t>
  </si>
  <si>
    <t>CODO PVC 1 1/2" X 90°</t>
  </si>
  <si>
    <t>ADAPTADOR MACHO PF 20 mm x  1/2</t>
  </si>
  <si>
    <t>TAPON ROSCADO PVC 2"</t>
  </si>
  <si>
    <t>ADAPTADOR MACHO PF 16 mm x  1/2</t>
  </si>
  <si>
    <t>BRIDA PVC  1  1/2"</t>
  </si>
  <si>
    <t>ADAPTADOR HEMBRA PVC  4"</t>
  </si>
  <si>
    <t>ADAPTADOR HEMBRA PVC 1/2"</t>
  </si>
  <si>
    <t>ADAPTADOR MACHO PVC 1 1/2"</t>
  </si>
  <si>
    <t>PUNTILLA DE ACERO 3 1/2"</t>
  </si>
  <si>
    <t>SOLDADURA NIQUEL 100</t>
  </si>
  <si>
    <t xml:space="preserve">LLAVE PARA TAPA DE SEGURIDAD </t>
  </si>
  <si>
    <t xml:space="preserve">VALVULA PVC  2" LISA </t>
  </si>
  <si>
    <t xml:space="preserve">VALVULA PVC  1" LISA </t>
  </si>
  <si>
    <t xml:space="preserve">VALVULA PVC  3/4" LISA </t>
  </si>
  <si>
    <t>FUSIBLE  TIPO H  15 AMP X 15 KV</t>
  </si>
  <si>
    <t>FUSIBLE TIPO H  100 AMP X 15 KV</t>
  </si>
  <si>
    <t>FUSIBLE TIPO H 50 AMP X 15 KV</t>
  </si>
  <si>
    <t>FUSIBLE TIPO H 20 AMP X 15 KV</t>
  </si>
  <si>
    <t xml:space="preserve">FUSIBLE TIPO H 5 AMP X 38 KV </t>
  </si>
  <si>
    <t xml:space="preserve">FUSIBLE TIPO H 2 AMP X 15 KV </t>
  </si>
  <si>
    <t>LIJA # 1000</t>
  </si>
  <si>
    <t>LIJA # 400</t>
  </si>
  <si>
    <t>MOLDE PARA SOLDAR SOLDADURA COWEL</t>
  </si>
  <si>
    <t xml:space="preserve">TABLAS DE CARACOLI </t>
  </si>
  <si>
    <t>TUBO PVC 1/2" X 6 MTS</t>
  </si>
  <si>
    <t>TUBO PVC 1  1/4" X 6 MTS</t>
  </si>
  <si>
    <t>TUBO PVC 1 1/2 " X 6 MTS</t>
  </si>
  <si>
    <t>TUBO NOVAFORT 4"  X 6 MTS</t>
  </si>
  <si>
    <t>TUBO NOVAFORT 6" X  6 MTS</t>
  </si>
  <si>
    <t>TUBO NOVAFORT 8" X  6 MTS</t>
  </si>
  <si>
    <t xml:space="preserve">TUBO NOVAFORT 24" 6 MTS </t>
  </si>
  <si>
    <t xml:space="preserve">TUBO PVC 14" X 6 MTS </t>
  </si>
  <si>
    <t xml:space="preserve">ARO 7 CM PARA TAPA DE CONCRETO </t>
  </si>
  <si>
    <t xml:space="preserve">VARILLA  3/4" X 6 MTS </t>
  </si>
  <si>
    <t xml:space="preserve">VARILLA  1" X 6 MTS </t>
  </si>
  <si>
    <t>VARILLA  3/8" X 6 MTS</t>
  </si>
  <si>
    <t>VARILLA 5/8 X 6 MTS</t>
  </si>
  <si>
    <t>LAMINA DE ETERNIT # 8</t>
  </si>
  <si>
    <t xml:space="preserve">SELLO MECANICO 1 1/4" </t>
  </si>
  <si>
    <t xml:space="preserve">SELLO MECANICO  1  1/8" </t>
  </si>
  <si>
    <t xml:space="preserve">SELLO MECANICO 1 1/2" </t>
  </si>
  <si>
    <t>RODAMIENTO NU 322</t>
  </si>
  <si>
    <t>RODAMIENTO 3206 B</t>
  </si>
  <si>
    <t>RODAMIENTO 3308</t>
  </si>
  <si>
    <t>RODAMIENTO 5307</t>
  </si>
  <si>
    <t>PROTECTOR DE SOBRETENSIONES V20-C/3+NPE 150</t>
  </si>
  <si>
    <t>CONTACTOR 1SF1  48 700 2R 1311  100-250V  50/60 HZ</t>
  </si>
  <si>
    <t>KIT DE MONTAJE ABB LL 205-30   SFNO 7481 1R  1000</t>
  </si>
  <si>
    <t>CONTACTOR NC2 - 115 - 220V  60 HZ</t>
  </si>
  <si>
    <t>CONTACTOR NC1 - 9511  220V  60 HZ</t>
  </si>
  <si>
    <t>CONTACTOR NC1 - 8011  220V  60 HZ</t>
  </si>
  <si>
    <t>CONTACTOR NC2 - 150 - 220V - 240V</t>
  </si>
  <si>
    <t>CONTACTOR NC1 - 6511   220V 60 HZ</t>
  </si>
  <si>
    <t>CONTACTOR NC1 - 3210  220V  60HZ</t>
  </si>
  <si>
    <t>INTERRUPTOR DE CIRCUITO EZC 400 N 3400 N</t>
  </si>
  <si>
    <t>INTERRUPTOR DE CIRCUITO EZC 250 N  3200 A</t>
  </si>
  <si>
    <t>VENTILADOR EXTRACTOR MODEL 2410 ML  24 V   2"</t>
  </si>
  <si>
    <t>VENTILADOR EXTRACTOR 6"</t>
  </si>
  <si>
    <t>PROTECTOR DE VOLTAJE BIFASICO 220 V - 30 A</t>
  </si>
  <si>
    <t xml:space="preserve">DETECTOR DE VOLTAJE TIC 300 PRO </t>
  </si>
  <si>
    <t>SELLO MECANICO 1/8"</t>
  </si>
  <si>
    <t>TUBO RECTANGULAR  EN HIERRO   4" X  1  1/2"   -   X 6 MTS</t>
  </si>
  <si>
    <t>TUBO 3" ACERO  INOXCIDABLE X 6 MTS</t>
  </si>
  <si>
    <t>DSP POLIMERICO (PARA RAYO) 15 KV</t>
  </si>
  <si>
    <t>COLLARIN 2" X  1/2"  EN  HD  PARA PVC</t>
  </si>
  <si>
    <t>COLLARIN 2" X 1/2"  EN  HD  UNIVERSAL</t>
  </si>
  <si>
    <t xml:space="preserve">COLLARIN 3" X  1/2" EN HD UNIVERSAL </t>
  </si>
  <si>
    <t xml:space="preserve">COLLARIN 4" X  1/2" EN HD PARA PVC </t>
  </si>
  <si>
    <t>COLLARIN 4" X 3/4" EN HD PARA PVC</t>
  </si>
  <si>
    <t xml:space="preserve">COLLARIN 4" X 1" EN HD PARA PVC </t>
  </si>
  <si>
    <t xml:space="preserve">COLLARIN 6" X  1/2"  EN HD UNIVERSAL </t>
  </si>
  <si>
    <t>COLLARIN 8" X 1/2" EN HD PARA PVC</t>
  </si>
  <si>
    <t xml:space="preserve">COLLARIN 6" X 1" EN HD PARA AC (ASBESTO CEMENTO) </t>
  </si>
  <si>
    <t>COLLARIN 6" X 3/4" EN HD PARA AC (ASBESTO CEMENTO)</t>
  </si>
  <si>
    <t>COLLARIN 6" X  1/2"  EN HD PARA AC (ASBESTO CEMENTO)</t>
  </si>
  <si>
    <t>COLLARIN 2" X 1/2"  EN  HD  PARA AC (ASBESTO CEMENTO)</t>
  </si>
  <si>
    <t>COLLARIN 12" X 3/4" EN HD PARA AC (ASBESTO CEMENTO)</t>
  </si>
  <si>
    <t>COLLARIN 12" X 1" EN HD PARA AC (ASBESTO CEMENTO)</t>
  </si>
  <si>
    <t>BALASTRO  4 X 32</t>
  </si>
  <si>
    <t>CABO PARA PICO</t>
  </si>
  <si>
    <t>CABO PARA PALA</t>
  </si>
  <si>
    <t>PALA CUADRADA SIN CABO</t>
  </si>
  <si>
    <t>VALVULA TIPO WAFER 10"</t>
  </si>
  <si>
    <t xml:space="preserve">TAPA VALVULA DE SEGURIDAD EN HD </t>
  </si>
  <si>
    <t>TAPA VALVULA EN HD SENCILLA</t>
  </si>
  <si>
    <t>DISCO DE CORTE EN  METAL  DE  9"</t>
  </si>
  <si>
    <t xml:space="preserve">DISCO DE CORTE EN METAL DE 14" </t>
  </si>
  <si>
    <t>PALA DRAGA</t>
  </si>
  <si>
    <t xml:space="preserve">ANTICORROSIVO ( VERDE OLIVA) TORNER X GALON </t>
  </si>
  <si>
    <t>BROCHA 3"</t>
  </si>
  <si>
    <t>BROCHA 4"</t>
  </si>
  <si>
    <t>BROCHA 2"</t>
  </si>
  <si>
    <t>BROCHA 1"</t>
  </si>
  <si>
    <t xml:space="preserve">POLI SOMBRA X ROLLO </t>
  </si>
  <si>
    <t>EXTRACTOR  DE AIRE DE 30W</t>
  </si>
  <si>
    <t xml:space="preserve">FOTOCELDA </t>
  </si>
  <si>
    <t>PARAGUITAS</t>
  </si>
  <si>
    <t>TUBO CONDUIT X 1"</t>
  </si>
  <si>
    <t xml:space="preserve">EXTRACTOR INDUSTRIAL DE 14" A 110V </t>
  </si>
  <si>
    <t>PANEL  LED DE 18w</t>
  </si>
  <si>
    <t>PANEL LED 60 X 60 DE 48 W</t>
  </si>
  <si>
    <t>LLAVE MIXTA 15/16</t>
  </si>
  <si>
    <t>VARILLA COOPERWELD EN COBRE DE 1/2" X  2.40 MTS</t>
  </si>
  <si>
    <t>PICO SIN CABO</t>
  </si>
  <si>
    <t>PICO COMPLETO</t>
  </si>
  <si>
    <t xml:space="preserve">PALA CARBONERA </t>
  </si>
  <si>
    <t xml:space="preserve">MACHETE </t>
  </si>
  <si>
    <t xml:space="preserve">MACHETILLA </t>
  </si>
  <si>
    <t>BATERIA (ATLAS) DE 390 AMP X 12 VOLTIOS PEQUEÑA</t>
  </si>
  <si>
    <t xml:space="preserve">BATERIA (DUNCAN) DE 750 AMP X 12 VOLTIOS MEDIANA </t>
  </si>
  <si>
    <t>BATERIA (DUNCAN) DE 1250 AMP X 12 VOLTIOS GRANDE</t>
  </si>
  <si>
    <t xml:space="preserve">VARSOL X GALON </t>
  </si>
  <si>
    <t xml:space="preserve">TINER X GALON </t>
  </si>
  <si>
    <t xml:space="preserve">VINILO (NOVAFLEX)  TIPO 1 COLOR NARANJA X GALON </t>
  </si>
  <si>
    <t xml:space="preserve">ANTICORROSIVO (PINTULAND) ROJO X GALON </t>
  </si>
  <si>
    <t xml:space="preserve">VINILO (MAGIC) TIPO 1 COLOR AZUL MEDITERRANEO  X GALON </t>
  </si>
  <si>
    <t xml:space="preserve">ESMALTE (PINTUCO) ROJO BERMELLO X GALON </t>
  </si>
  <si>
    <t>ROLLO DE MALLA EN ACERO</t>
  </si>
  <si>
    <t>SIKA 1 X 2KG</t>
  </si>
  <si>
    <t xml:space="preserve">CRISTAL CLEAR PINTUCO AUTOMOTRIZ X GALON </t>
  </si>
  <si>
    <t xml:space="preserve">VINILO TIPO 2 COLOR BLANCO MAGIC X GALON </t>
  </si>
  <si>
    <t xml:space="preserve">COMPRESOR WOLFOX X 24 LITROS </t>
  </si>
  <si>
    <t xml:space="preserve">TERMINAL TIPO BORNA PARA BATERIA EN BRONCE </t>
  </si>
  <si>
    <t>PERTIGA PARA PUESTA EN CORTO (MEDIA TENSIÓN)</t>
  </si>
  <si>
    <t>CAJA PARA HERRAMIENTA MEDIANA</t>
  </si>
  <si>
    <t>BASE CAJA INSP 315-  160 X 110</t>
  </si>
  <si>
    <t>YEE SANITARIA 8" X 6"</t>
  </si>
  <si>
    <t>SILLA TEE SANITARIA  8" X 6"</t>
  </si>
  <si>
    <t>PORTA BRIDA 2"</t>
  </si>
  <si>
    <t>PORTA BRIDA 3"</t>
  </si>
  <si>
    <t>PORTA BRIDA 4"</t>
  </si>
  <si>
    <t>TEE POLIETILENO 2"</t>
  </si>
  <si>
    <t>TEE POLIETILENO 3"</t>
  </si>
  <si>
    <t>TEE POLIETILENO 6"</t>
  </si>
  <si>
    <t>TEE POLIETILENO 8"</t>
  </si>
  <si>
    <t xml:space="preserve">TEE POLIETILENO 12" </t>
  </si>
  <si>
    <t>TAPON POLIETILENO 20mm</t>
  </si>
  <si>
    <t>CODO POLIETILENO 6" X 90°</t>
  </si>
  <si>
    <t>CODO POLIETILENO 8" X 90°</t>
  </si>
  <si>
    <t xml:space="preserve">CODO POLIETILENO 4" X 90° </t>
  </si>
  <si>
    <t>CODO POLIETILENO 3"X 90°</t>
  </si>
  <si>
    <t>CODO POLIETILENO 2" X 90°</t>
  </si>
  <si>
    <t xml:space="preserve">PICOS DE 5 LIBRAS </t>
  </si>
  <si>
    <t xml:space="preserve">BARRAS HD 18 LIBRAS </t>
  </si>
  <si>
    <t>VALVULA CONTROL DE NIVEL  6"</t>
  </si>
  <si>
    <t>CHEQUE HORIZONTAL 4"</t>
  </si>
  <si>
    <t xml:space="preserve">TAPA DE MANHOL POLIPROPILENO </t>
  </si>
  <si>
    <t>CHEQUE CORTINA ALUMINIO 8"</t>
  </si>
  <si>
    <t>ALAMBRE DULCE  X ROLLO DE 25 KG</t>
  </si>
  <si>
    <t>ALMADANA 12 LB</t>
  </si>
  <si>
    <t>CEMENTO X 50 KG</t>
  </si>
  <si>
    <t>CHEQUE HORIZONTAL 12"</t>
  </si>
  <si>
    <t>LLAVE EXPANSIVA 12" (30,4CM)</t>
  </si>
  <si>
    <t xml:space="preserve">LLAVE DE TUBO 24" (609mm) </t>
  </si>
  <si>
    <t xml:space="preserve">ALMADANA 4 LB </t>
  </si>
  <si>
    <t xml:space="preserve">DEMOLEDOR MARCA MAKITA </t>
  </si>
  <si>
    <t>DEMOLEDOR MARCA HITACHI</t>
  </si>
  <si>
    <t xml:space="preserve">HIDRO LAVADORA  MARCA SUCRA 1400 V </t>
  </si>
  <si>
    <t>MOTOSIERRA TOOLCRAFT 22" 3.3 HP</t>
  </si>
  <si>
    <t xml:space="preserve">CALIBRADOR EN ACERO INOXIDABLE </t>
  </si>
  <si>
    <t>BOMBA SUMERGIBLE MARCA GRUNDFOS 7.5 HP</t>
  </si>
  <si>
    <t xml:space="preserve">BOMBA SUMERGIBLE 30 HP A 230 VOLTIOS </t>
  </si>
  <si>
    <t xml:space="preserve">JUEGO DE DADO CON REMACHE  X CAJA </t>
  </si>
  <si>
    <t>TALADRO (BOSH) 13mm 110v  50/60 hz  1180w</t>
  </si>
  <si>
    <t>TALADRO (DE WALT) DW 520 -  750 W</t>
  </si>
  <si>
    <t>PULIDORA (DE WALT) 2800W  - 110V  50/60 hz  180/230mm</t>
  </si>
  <si>
    <t>PULIDORA (DE WALT) 1100W  A 110V 50/60 HZ  125mm</t>
  </si>
  <si>
    <t>DEMOLEDOR DE WALT 1500W  A 110-120V   50/60 HZ</t>
  </si>
  <si>
    <t>DESTORNILLADOR DE ESTRIAS (STANLEY) 2 X 6</t>
  </si>
  <si>
    <t xml:space="preserve">TIJERAS MULTIUSO 12" 305mm  (STANLEY) </t>
  </si>
  <si>
    <t xml:space="preserve">LLAVES 11/8  SUPERTOOLS </t>
  </si>
  <si>
    <t xml:space="preserve">JUEGO DE LLAVES TORK 8 PIEZAS </t>
  </si>
  <si>
    <t>DESTORNILLADOR DE PALETA 1/8"  X  4" (3X101mm)</t>
  </si>
  <si>
    <t>UNION DE DESMONTE 400mm</t>
  </si>
  <si>
    <t xml:space="preserve">UNION DE REPARACIÓN  10" PVC </t>
  </si>
  <si>
    <t xml:space="preserve">UNION DE REPARACIÓN  12" PVC </t>
  </si>
  <si>
    <t xml:space="preserve">UNION DE REPARACIÓN  4" PVC </t>
  </si>
  <si>
    <t xml:space="preserve">UNION DE REPARACIÓN  6" PVC </t>
  </si>
  <si>
    <t xml:space="preserve">UNION DE REPARACIÓN  8" PVC </t>
  </si>
  <si>
    <t>UNION SANITARIA 10"</t>
  </si>
  <si>
    <t>UNION SANITARIA 12"</t>
  </si>
  <si>
    <t>UNION SANITARIA 16"</t>
  </si>
  <si>
    <t xml:space="preserve">UNION SANITARIA 3" </t>
  </si>
  <si>
    <t>UNION SANITARIA 6"</t>
  </si>
  <si>
    <t>UNION SANITARIA 8"</t>
  </si>
  <si>
    <t>UNION SIMPLE  PVC  4"</t>
  </si>
  <si>
    <t>UNION UNIVERSAL 16" 487mm</t>
  </si>
  <si>
    <t>UNION UNIVERSAL 28"  ( 800-810)mm</t>
  </si>
  <si>
    <t>UNION UNIVERSAL  2" (59-73)mm</t>
  </si>
  <si>
    <t>UNION UNIVERSAL  8" (218-235)mm</t>
  </si>
  <si>
    <t>UNION UNIVERSAL  8" DOBLE RANGO (218-235)mm - (230-247)mm</t>
  </si>
  <si>
    <t>UNION UNIVERSAL 16" HD (455-472)mm</t>
  </si>
  <si>
    <t>UNION UNIVERSAL PVC DE 3"</t>
  </si>
  <si>
    <t>BRIDA PVC 8"</t>
  </si>
  <si>
    <t>BRIDA GARRA TIGRE 4" HD</t>
  </si>
  <si>
    <t>CURVA IMC 1/2"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</si>
  <si>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</si>
  <si>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</si>
  <si>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</si>
  <si>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</si>
  <si>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</si>
  <si>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</si>
  <si>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</si>
  <si>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</si>
  <si>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</si>
  <si>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</si>
  <si>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</si>
  <si>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</si>
  <si>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</si>
  <si>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</si>
  <si>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</si>
  <si>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</si>
  <si>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</si>
  <si>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</si>
  <si>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</si>
  <si>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</si>
  <si>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</si>
  <si>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</si>
  <si>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</si>
  <si>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</si>
  <si>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</si>
  <si>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</si>
  <si>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</si>
  <si>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</si>
  <si>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</si>
  <si>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</si>
  <si>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</si>
  <si>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</si>
  <si>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</si>
  <si>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</si>
  <si>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</si>
  <si>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</si>
  <si>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</si>
  <si>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</si>
  <si>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</si>
  <si>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45</t>
  </si>
  <si>
    <t>46</t>
  </si>
  <si>
    <t>47</t>
  </si>
  <si>
    <t>48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</si>
  <si>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</si>
  <si>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</si>
  <si>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</si>
  <si>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</si>
  <si>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</si>
  <si>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</si>
  <si>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</si>
  <si>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</si>
  <si>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</si>
  <si>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</si>
  <si>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</si>
  <si>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</si>
  <si>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</si>
  <si>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</si>
  <si>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</si>
  <si>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</si>
  <si>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67</t>
  </si>
  <si>
    <t>68</t>
  </si>
  <si>
    <t>69</t>
  </si>
  <si>
    <t>71</t>
  </si>
  <si>
    <t>72</t>
  </si>
  <si>
    <t>73</t>
  </si>
  <si>
    <t>75</t>
  </si>
  <si>
    <t>76</t>
  </si>
  <si>
    <t>77</t>
  </si>
  <si>
    <t>78</t>
  </si>
  <si>
    <t>79</t>
  </si>
  <si>
    <t>81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</si>
  <si>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</si>
  <si>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</si>
  <si>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</si>
  <si>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</si>
  <si>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</si>
  <si>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</si>
  <si>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</si>
  <si>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</si>
  <si>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</si>
  <si>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</si>
  <si>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</si>
  <si>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</si>
  <si>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</si>
  <si>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</si>
  <si>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</si>
  <si>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</si>
  <si>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</si>
  <si>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</si>
  <si>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</si>
  <si>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</si>
  <si>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</si>
  <si>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</si>
  <si>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106</t>
  </si>
  <si>
    <t>107</t>
  </si>
  <si>
    <t>110</t>
  </si>
  <si>
    <t>111</t>
  </si>
  <si>
    <t>112</t>
  </si>
  <si>
    <t>114</t>
  </si>
  <si>
    <t>130</t>
  </si>
  <si>
    <t>131</t>
  </si>
  <si>
    <t>132</t>
  </si>
  <si>
    <t>133</t>
  </si>
  <si>
    <t>134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</si>
  <si>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</si>
  <si>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</si>
  <si>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</si>
  <si>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</si>
  <si>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</si>
  <si>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</si>
  <si>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</si>
  <si>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</si>
  <si>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</si>
  <si>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</si>
  <si>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</si>
  <si>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</si>
  <si>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</si>
  <si>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</si>
  <si>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</si>
  <si>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</si>
  <si>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</si>
  <si>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</si>
  <si>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</si>
  <si>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157</t>
  </si>
  <si>
    <t>158</t>
  </si>
  <si>
    <t>159</t>
  </si>
  <si>
    <t>160</t>
  </si>
  <si>
    <t>162</t>
  </si>
  <si>
    <t>163</t>
  </si>
  <si>
    <t>164</t>
  </si>
  <si>
    <t>165</t>
  </si>
  <si>
    <t>166</t>
  </si>
  <si>
    <t>168</t>
  </si>
  <si>
    <t>169</t>
  </si>
  <si>
    <t>171</t>
  </si>
  <si>
    <t>172</t>
  </si>
  <si>
    <t>173</t>
  </si>
  <si>
    <t>174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</si>
  <si>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</si>
  <si>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</si>
  <si>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</si>
  <si>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</si>
  <si>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</si>
  <si>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</si>
  <si>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</si>
  <si>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</si>
  <si>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</si>
  <si>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</si>
  <si>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</si>
  <si>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</si>
  <si>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</si>
  <si>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</si>
  <si>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</si>
  <si>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192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</si>
  <si>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</si>
  <si>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</si>
  <si>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</si>
  <si>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</si>
  <si>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</si>
  <si>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</si>
  <si>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</si>
  <si>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</si>
  <si>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</si>
  <si>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</si>
  <si>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</si>
  <si>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</si>
  <si>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</si>
  <si>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</si>
  <si>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</si>
  <si>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</si>
  <si>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</si>
  <si>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</si>
  <si>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</si>
  <si>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</si>
  <si>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</si>
  <si>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</si>
  <si>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</si>
  <si>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</si>
  <si>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</si>
  <si>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</si>
  <si>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</si>
  <si>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</si>
  <si>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</si>
  <si>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</si>
  <si>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</si>
  <si>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</si>
  <si>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</si>
  <si>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</si>
  <si>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</si>
  <si>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</si>
  <si>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</si>
  <si>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</si>
  <si>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</si>
  <si>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</si>
  <si>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</si>
  <si>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</si>
  <si>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</si>
  <si>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</si>
  <si>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</si>
  <si>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</si>
  <si>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</si>
  <si>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</si>
  <si>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</si>
  <si>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</si>
  <si>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</si>
  <si>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</si>
  <si>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250</t>
  </si>
  <si>
    <t>251</t>
  </si>
  <si>
    <t>252</t>
  </si>
  <si>
    <t>253</t>
  </si>
  <si>
    <t>254</t>
  </si>
  <si>
    <t>255</t>
  </si>
  <si>
    <t>256</t>
  </si>
  <si>
    <t>257</t>
  </si>
  <si>
    <t>259</t>
  </si>
  <si>
    <t>260</t>
  </si>
  <si>
    <t>261</t>
  </si>
  <si>
    <t>262</t>
  </si>
  <si>
    <t>264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</si>
  <si>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</si>
  <si>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</si>
  <si>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</si>
  <si>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</si>
  <si>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</si>
  <si>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</si>
  <si>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</si>
  <si>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</si>
  <si>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</si>
  <si>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</si>
  <si>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</si>
  <si>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</si>
  <si>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</si>
  <si>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</si>
  <si>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</si>
  <si>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</si>
  <si>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</si>
  <si>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</si>
  <si>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</si>
  <si>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</si>
  <si>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</si>
  <si>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</si>
  <si>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</si>
  <si>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</si>
  <si>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</si>
  <si>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</si>
  <si>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</si>
  <si>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</si>
  <si>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</si>
  <si>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</si>
  <si>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</si>
  <si>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</si>
  <si>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</si>
  <si>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</si>
  <si>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</si>
  <si>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</si>
  <si>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</si>
  <si>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</si>
  <si>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</si>
  <si>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</si>
  <si>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</si>
  <si>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</si>
  <si>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</si>
  <si>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</si>
  <si>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</si>
  <si>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</si>
  <si>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</si>
  <si>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</si>
  <si>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</si>
  <si>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</si>
  <si>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</si>
  <si>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</si>
  <si>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</si>
  <si>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</si>
  <si>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</si>
  <si>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</si>
  <si>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</si>
  <si>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</si>
  <si>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</si>
  <si>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</si>
  <si>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</si>
  <si>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</si>
  <si>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</si>
  <si>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</si>
  <si>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</si>
  <si>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</si>
  <si>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</si>
  <si>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337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</si>
  <si>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</si>
  <si>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</si>
  <si>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</si>
  <si>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</si>
  <si>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</si>
  <si>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</si>
  <si>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</si>
  <si>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</si>
  <si>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</si>
  <si>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</si>
  <si>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</si>
  <si>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</si>
  <si>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</si>
  <si>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</si>
  <si>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</si>
  <si>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</si>
  <si>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</si>
  <si>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</si>
  <si>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</si>
  <si>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</si>
  <si>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</si>
  <si>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</si>
  <si>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</si>
  <si>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</si>
  <si>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</si>
  <si>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</si>
  <si>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</si>
  <si>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</si>
  <si>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381</t>
  </si>
  <si>
    <t>394</t>
  </si>
  <si>
    <t>399</t>
  </si>
  <si>
    <t>402</t>
  </si>
  <si>
    <t>404</t>
  </si>
  <si>
    <t>406</t>
  </si>
  <si>
    <t>407</t>
  </si>
  <si>
    <t>408</t>
  </si>
  <si>
    <t>409</t>
  </si>
  <si>
    <t>410</t>
  </si>
  <si>
    <t>412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</si>
  <si>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</si>
  <si>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</si>
  <si>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</si>
  <si>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</si>
  <si>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</si>
  <si>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</si>
  <si>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</si>
  <si>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</si>
  <si>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</si>
  <si>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</si>
  <si>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</si>
  <si>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</si>
  <si>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</si>
  <si>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</si>
  <si>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</si>
  <si>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</si>
  <si>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</si>
  <si>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</si>
  <si>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</si>
  <si>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</si>
  <si>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</si>
  <si>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</si>
  <si>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</si>
  <si>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</si>
  <si>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</si>
  <si>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</si>
  <si>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</si>
  <si>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</si>
  <si>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</si>
  <si>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</si>
  <si>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</si>
  <si>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</si>
  <si>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</si>
  <si>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</si>
  <si>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</si>
  <si>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</si>
  <si>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</si>
  <si>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</si>
  <si>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</si>
  <si>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</si>
  <si>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</si>
  <si>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</si>
  <si>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</si>
  <si>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</si>
  <si>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</si>
  <si>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</si>
  <si>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</si>
  <si>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</si>
  <si>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</si>
  <si>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</si>
  <si>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</si>
  <si>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</si>
  <si>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</si>
  <si>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</si>
  <si>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</si>
  <si>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</si>
  <si>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</si>
  <si>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</si>
  <si>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</si>
  <si>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</si>
  <si>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</si>
  <si>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</si>
  <si>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484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</si>
  <si>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</si>
  <si>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</si>
  <si>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</si>
  <si>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</si>
  <si>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</si>
  <si>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</si>
  <si>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</si>
  <si>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</si>
  <si>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</si>
  <si>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</si>
  <si>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</si>
  <si>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</si>
  <si>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</si>
  <si>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</si>
  <si>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</si>
  <si>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504</t>
  </si>
  <si>
    <t>505</t>
  </si>
  <si>
    <t>506</t>
  </si>
  <si>
    <t>507</t>
  </si>
  <si>
    <t>508</t>
  </si>
  <si>
    <t>509</t>
  </si>
  <si>
    <t>510</t>
  </si>
  <si>
    <t>511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</si>
  <si>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</si>
  <si>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</si>
  <si>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</si>
  <si>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</si>
  <si>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</si>
  <si>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</si>
  <si>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</si>
  <si>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</si>
  <si>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</si>
  <si>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</si>
  <si>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</si>
  <si>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</si>
  <si>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EXISTENCIA FISICA</t>
  </si>
  <si>
    <t>VR. UNITARIO</t>
  </si>
  <si>
    <t>VR. TOTAL</t>
  </si>
  <si>
    <t>ADAPTADOR HEMBRA PVC  1"</t>
  </si>
  <si>
    <t>CAJA METAL 2X4</t>
  </si>
  <si>
    <t>INVENTARIO DE QUIMICOS</t>
  </si>
  <si>
    <t>CLORO GASEOSO</t>
  </si>
  <si>
    <t>HIPOCLORITO DE SODIO</t>
  </si>
  <si>
    <t xml:space="preserve">REFLECTOR DE LED GRANDE 110 A 220 -  160W DE CONSUMO </t>
  </si>
  <si>
    <t>TRANSFORMADOR DE CONTROL  VOLTAJE  - AMP 100</t>
  </si>
  <si>
    <t>TRANSFORMADOR DE CONTRL  - AMP 500</t>
  </si>
  <si>
    <t>TOMA DOBLE NARANJA</t>
  </si>
  <si>
    <t>31</t>
  </si>
  <si>
    <t>49</t>
  </si>
  <si>
    <t>82</t>
  </si>
  <si>
    <t>108</t>
  </si>
  <si>
    <t>109</t>
  </si>
  <si>
    <t>113</t>
  </si>
  <si>
    <t>115</t>
  </si>
  <si>
    <t>116</t>
  </si>
  <si>
    <t>117</t>
  </si>
  <si>
    <t>118</t>
  </si>
  <si>
    <t>119</t>
  </si>
  <si>
    <t>121</t>
  </si>
  <si>
    <t>122</t>
  </si>
  <si>
    <t>124</t>
  </si>
  <si>
    <t>125</t>
  </si>
  <si>
    <t>126</t>
  </si>
  <si>
    <t>127</t>
  </si>
  <si>
    <t>128</t>
  </si>
  <si>
    <t>129</t>
  </si>
  <si>
    <t>145</t>
  </si>
  <si>
    <t>161</t>
  </si>
  <si>
    <t>170</t>
  </si>
  <si>
    <t>191</t>
  </si>
  <si>
    <t>193</t>
  </si>
  <si>
    <t>204</t>
  </si>
  <si>
    <t>265</t>
  </si>
  <si>
    <t>316</t>
  </si>
  <si>
    <t>317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</si>
  <si>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</si>
  <si>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</si>
  <si>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</si>
  <si>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</si>
  <si>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</si>
  <si>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</si>
  <si>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</si>
  <si>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</si>
  <si>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</si>
  <si>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</si>
  <si>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</si>
  <si>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</si>
  <si>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</si>
  <si>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</si>
  <si>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</si>
  <si>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</si>
  <si>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</si>
  <si>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</si>
  <si>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</si>
  <si>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</si>
  <si>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</si>
  <si>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</si>
  <si>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</si>
  <si>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</si>
  <si>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</si>
  <si>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395</t>
  </si>
  <si>
    <t>396</t>
  </si>
  <si>
    <t>397</t>
  </si>
  <si>
    <t>398</t>
  </si>
  <si>
    <t>400</t>
  </si>
  <si>
    <t>401</t>
  </si>
  <si>
    <t>403</t>
  </si>
  <si>
    <t>405</t>
  </si>
  <si>
    <t>411</t>
  </si>
  <si>
    <t>413</t>
  </si>
  <si>
    <t>414</t>
  </si>
  <si>
    <t>415</t>
  </si>
  <si>
    <t>416</t>
  </si>
  <si>
    <t>417</t>
  </si>
  <si>
    <t>418</t>
  </si>
  <si>
    <t>419</t>
  </si>
  <si>
    <t>483</t>
  </si>
  <si>
    <t>485</t>
  </si>
  <si>
    <t>486</t>
  </si>
  <si>
    <t>ABRAZADERA REP. INOX. P/PVC 6"</t>
  </si>
  <si>
    <t>ABRAZADERA REP. INOX. P/PVC 8"</t>
  </si>
  <si>
    <t>ABRAZADERA REP. INOX. P/PVC 10"</t>
  </si>
  <si>
    <t>ABRAZADERA REP. INOX. P/PVC 12"</t>
  </si>
  <si>
    <t>ABRAZADERA REP. INOX. P/AC 14"</t>
  </si>
  <si>
    <t>ACOPLE OMEGA E-30</t>
  </si>
  <si>
    <t>ACOPLE OMEGA E-40</t>
  </si>
  <si>
    <t>BRIDA R3  P. POLIETILENO 12"</t>
  </si>
  <si>
    <t>BRIDA UNIVERSAL P/PE 3"</t>
  </si>
  <si>
    <t>ADAPTADOR MACHO PVC 1/2"</t>
  </si>
  <si>
    <t>ADAPTADOR MACHO RAPIDO POLIETILENO PF 2"</t>
  </si>
  <si>
    <t>ANTICORROSIVO (NOVAFLEX) GRIS  X GALON NEGRO</t>
  </si>
  <si>
    <t xml:space="preserve">BARNIZ X GALON </t>
  </si>
  <si>
    <t>BASE PARA FOTO CELDA</t>
  </si>
  <si>
    <t>BROCA DE SIERRA MARCA MAKITA  25/32  (20mm) "SIERRA COPA"</t>
  </si>
  <si>
    <t xml:space="preserve">BUJE SOLDADO PVC 1.1/2" X 1/2" </t>
  </si>
  <si>
    <t xml:space="preserve">BUJE SOLDADO PVC 1 1/2" X 1 1/4" </t>
  </si>
  <si>
    <t xml:space="preserve">BUJE SOLDADO PVC 1" X 3/4" </t>
  </si>
  <si>
    <t xml:space="preserve">BUJE SOLDADO PVC 1" x 1/2" </t>
  </si>
  <si>
    <t xml:space="preserve">BUJE SOLDADO PVC 2" X 1 1/4" </t>
  </si>
  <si>
    <t xml:space="preserve">BUJE SOLDADO PVC 2" X 1" 1/2 </t>
  </si>
  <si>
    <t xml:space="preserve">BUJE SOLDADO PVC 2" x 1" </t>
  </si>
  <si>
    <t xml:space="preserve">BUJE SOLDADO PVC 4" X 2" </t>
  </si>
  <si>
    <t xml:space="preserve">BUJE SOLDADO PVC 4" X 3" </t>
  </si>
  <si>
    <t xml:space="preserve">BUJE SOLDADO PVC 6" X 4" </t>
  </si>
  <si>
    <t xml:space="preserve">BUJE ROSCADO PVC 1"  X  1/2" </t>
  </si>
  <si>
    <t>CABLE  ALUMINIO  1/0 x Mts</t>
  </si>
  <si>
    <t>CABLE ENCAUCHETADO 4 X 6 X Mts</t>
  </si>
  <si>
    <t>CHEQUE CORTINA ALUMINIO 6"</t>
  </si>
  <si>
    <t>CHEQUE HORIZONTAL 8"</t>
  </si>
  <si>
    <t>CHEQUE VERTICAL BRIDADO 3"</t>
  </si>
  <si>
    <t>CINCEL 5/8" X 6"</t>
  </si>
  <si>
    <t>CINCEL 3/4" X 12"</t>
  </si>
  <si>
    <t>CINTA AISLANTE 3M # 33+</t>
  </si>
  <si>
    <t>CINTA BANDIT 5/8 X METRO</t>
  </si>
  <si>
    <t>CODO 6" X 90° HD BXB</t>
  </si>
  <si>
    <t xml:space="preserve">CODO PVC 1/2" X 45° </t>
  </si>
  <si>
    <t>CODO PVC 3/4" X 45°</t>
  </si>
  <si>
    <t xml:space="preserve">CODO BRIDADO EN HD 3" X 90° </t>
  </si>
  <si>
    <t xml:space="preserve">CODO BRIDADO EN HD 4" X 90° </t>
  </si>
  <si>
    <t>CODO PVC  1" X 90°</t>
  </si>
  <si>
    <t>CODO PVC 1  1/4"  X  90°</t>
  </si>
  <si>
    <t>CODO PVC 1" X 45°</t>
  </si>
  <si>
    <t>CODO PVC 1 1/2" X 45°</t>
  </si>
  <si>
    <t>CODO PVC 1 1/4" X 45°</t>
  </si>
  <si>
    <t>CODO RAPIDO POLIETILENO 20mm X 90°</t>
  </si>
  <si>
    <t>CODO RAPIDO POLIETILENO 32mm X 90°</t>
  </si>
  <si>
    <t>COLLARIN 4" X  1/2" EN HD UNIVERSAL</t>
  </si>
  <si>
    <t>CORREA DE AMARRE PLASTICA DE 15 Cm X UNIDADES</t>
  </si>
  <si>
    <t>CORREA DE AMARRE PLASTICA DE 1 Mts X UNIDADES</t>
  </si>
  <si>
    <t xml:space="preserve">CORTA CIRCUITO - 27 KV X 100 AMPERIOS </t>
  </si>
  <si>
    <t xml:space="preserve">CRUCETA ELECTRICA </t>
  </si>
  <si>
    <t>DESTORNILLADOR DE PALETA 1/8"  X  8" (3X203mm)</t>
  </si>
  <si>
    <t>GRAPAS CHANEL</t>
  </si>
  <si>
    <t>GUAYA EN ACERO 1/4 X Mts</t>
  </si>
  <si>
    <t>HEBILLAS BANDIT  5/8" x Mts</t>
  </si>
  <si>
    <t>HEBILLAS BANDIT  1/2" x Mts</t>
  </si>
  <si>
    <t>HERRA DE CUELLO PARA TAPA DE MANHOLE</t>
  </si>
  <si>
    <t>HERRAJE PARA TAPA DE MANHOLE</t>
  </si>
  <si>
    <t>INTERRUPTOR DE CAJA MOLDEADA  AMI -400M/3P</t>
  </si>
  <si>
    <t>INTERRUPTOR TERMOMAG. 200 AMP. MOL1300</t>
  </si>
  <si>
    <t>INTERRUPTOR TERMOMAG. 250 AMP. MOL1300</t>
  </si>
  <si>
    <t>LIJA # 320</t>
  </si>
  <si>
    <t>LLANA METALLICA</t>
  </si>
  <si>
    <t xml:space="preserve">LLAVE EXPANSIVA 8" </t>
  </si>
  <si>
    <t xml:space="preserve">LLAVES 1/2 MIXTA </t>
  </si>
  <si>
    <t>LLAVES 15/16 MIXTA</t>
  </si>
  <si>
    <t>LLAVES 3/4 MIXTA</t>
  </si>
  <si>
    <t>LLAVES 9/16 MIXTA</t>
  </si>
  <si>
    <t>MINI BREAKER 1 AMP</t>
  </si>
  <si>
    <t>MOTOSIERRA MARCA ZUKRA</t>
  </si>
  <si>
    <t>PALAUTRE DE 5"</t>
  </si>
  <si>
    <t>PILOTO COLOR VERDE</t>
  </si>
  <si>
    <t>RACHE 1/2" STANLEY</t>
  </si>
  <si>
    <t>REDUCCIÓN PE100 DN 110MM X 90MM 4" X 3"</t>
  </si>
  <si>
    <t>REDUCCIÓN PE100 DN 250MM X 200MM 10" X 8"</t>
  </si>
  <si>
    <t>REDUCCIÓN PE100 DN 90MM X 63MM 3" X 2"</t>
  </si>
  <si>
    <t>REDUCCIÓN PEAD 90MM X 75MM 3" X 2 1/2"</t>
  </si>
  <si>
    <t>REFLECTOR LED DE 150W</t>
  </si>
  <si>
    <t xml:space="preserve">RELE TERMICO DE 25 A 100 AMPERIOS </t>
  </si>
  <si>
    <t>RELEVO 12 VOLTIOS DC</t>
  </si>
  <si>
    <t>RELEVO CON BASE A 110 VOLTIOS  AC</t>
  </si>
  <si>
    <t>RETENEDOR 105-130-12</t>
  </si>
  <si>
    <t>RETENEDOR 120-160-12</t>
  </si>
  <si>
    <t>RETENEDOR 20 - 35 - 7</t>
  </si>
  <si>
    <t>RETENEDOR 28 - 45 - 8</t>
  </si>
  <si>
    <t>RETENEDOR 30-45-7</t>
  </si>
  <si>
    <t>RETENEDOR 44-55-7</t>
  </si>
  <si>
    <t>RETENEDOR 45-60-10</t>
  </si>
  <si>
    <t>RETENEDOR 55-90-10</t>
  </si>
  <si>
    <t>RETENEDOR 60-90-10</t>
  </si>
  <si>
    <t>RODAMIENTO 5311</t>
  </si>
  <si>
    <t>RODAMIENTO 6007 2Z C3</t>
  </si>
  <si>
    <t>RODAMIENTO 6008 2Z C3</t>
  </si>
  <si>
    <t>RODAMIENTO 6204 2Z C3</t>
  </si>
  <si>
    <t>RODAMIENTO 6205 2Z C3</t>
  </si>
  <si>
    <t>RODAMIENTO 6207 2Z C3</t>
  </si>
  <si>
    <t>RODAMIENTO 6208 2Z C3</t>
  </si>
  <si>
    <t>RODAMIENTO 6209 2Z C3</t>
  </si>
  <si>
    <t>RODAMIENTO 6210 2Z C3</t>
  </si>
  <si>
    <t>RODAMIENTO 6211 2Z C3</t>
  </si>
  <si>
    <t>RODAMIENTO 6212 2Z C3</t>
  </si>
  <si>
    <t>RODAMIENTO 6213 2Z C3</t>
  </si>
  <si>
    <t>RODAMIENTO 6219 2Z C3</t>
  </si>
  <si>
    <t>RODAMIENTO 6304 2Z C3</t>
  </si>
  <si>
    <t>RODAMIENTO 6305 2Z C3</t>
  </si>
  <si>
    <t>RODAMIENTO 6306 2Z C3</t>
  </si>
  <si>
    <t>RODAMIENTO 6309 2Z C3</t>
  </si>
  <si>
    <t>RODAMIENTO 6310 2Z C3</t>
  </si>
  <si>
    <t>RODAMIENTO 6311 2Z C3</t>
  </si>
  <si>
    <t>RODAMIENTO 6312 2Z C3</t>
  </si>
  <si>
    <t>RODAMIENTO 6313 2Z C3</t>
  </si>
  <si>
    <t>RODAMIENTO 7220 SKF</t>
  </si>
  <si>
    <t>RODAMIENTO 7305 BECBM</t>
  </si>
  <si>
    <t>RODAMIENTO 7311 BECBM</t>
  </si>
  <si>
    <t>RODAMIENTO 7313 BECBM</t>
  </si>
  <si>
    <t>RODAMIENTO 7319 BECBM</t>
  </si>
  <si>
    <t>RODAMIENTO 7320 BECBM SKF</t>
  </si>
  <si>
    <t>RODAMIENTO NJ 219</t>
  </si>
  <si>
    <t>RODAMIENTO NU 208</t>
  </si>
  <si>
    <t>RODAMIENTO NU 209</t>
  </si>
  <si>
    <t>RODAMIENTO NU 308</t>
  </si>
  <si>
    <t>RODAMIENTO NU 311</t>
  </si>
  <si>
    <t>RODAMIENTO NU 313</t>
  </si>
  <si>
    <t>RODAMIENTO NU 319</t>
  </si>
  <si>
    <t>RODAMIENTO NU 413 SFK</t>
  </si>
  <si>
    <t>RODILLO DE FELPA</t>
  </si>
  <si>
    <t xml:space="preserve">ROSETA </t>
  </si>
  <si>
    <t xml:space="preserve">SELLO MECANICO  1  7/8" </t>
  </si>
  <si>
    <t>SELLO MECANICO 80MM S06U-DYQ</t>
  </si>
  <si>
    <t>SELLO MECANICO MONORESORTE 1" RL</t>
  </si>
  <si>
    <t>SELLO MECANICO 2" 50MM</t>
  </si>
  <si>
    <t>SELLO MECANICO MONORESORTE 2 1/8" RL</t>
  </si>
  <si>
    <t>SIKA FLEX 221</t>
  </si>
  <si>
    <t>SIKA-ALUMOL X 3 KG</t>
  </si>
  <si>
    <t>SILICONA GRIS</t>
  </si>
  <si>
    <t>SILLA YEE 8" x 6" SIMPLE</t>
  </si>
  <si>
    <t>SILLA YEE 8" x 6" KIT COMPLETO</t>
  </si>
  <si>
    <t xml:space="preserve">TALADRO DEMOLEDOR MARCA MAKITA </t>
  </si>
  <si>
    <t>TALADRO DEMOLEDOR MARCA HITACHI</t>
  </si>
  <si>
    <t xml:space="preserve">TAPA CIEGA METALICA TRABAJOS ELECTRICOS </t>
  </si>
  <si>
    <t>TAPON PE100 PN 10 110MM</t>
  </si>
  <si>
    <t>TAPON PE100 PN 10 160MM</t>
  </si>
  <si>
    <t>TAPON PE100 PN 10 200MM</t>
  </si>
  <si>
    <t>TAPON PE100 PN 10 250MM</t>
  </si>
  <si>
    <t>TAPON PE100 PN 10 315MM</t>
  </si>
  <si>
    <t>TAPON PE100 PN 10 63MM</t>
  </si>
  <si>
    <t>TAPON PE100 PN 10 90MM</t>
  </si>
  <si>
    <t>TAPON POLIETILENO 32mm</t>
  </si>
  <si>
    <t>TAPON SOLDADO PVC 2"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</si>
  <si>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</si>
  <si>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</si>
  <si>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</si>
  <si>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</si>
  <si>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</si>
  <si>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</si>
  <si>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</si>
  <si>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</si>
  <si>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</si>
  <si>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</si>
  <si>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</si>
  <si>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</si>
  <si>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</si>
  <si>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</si>
  <si>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</si>
  <si>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</si>
  <si>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</si>
  <si>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</si>
  <si>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</si>
  <si>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</si>
  <si>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</si>
  <si>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</si>
  <si>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548</t>
  </si>
  <si>
    <t>549</t>
  </si>
  <si>
    <t>551</t>
  </si>
  <si>
    <t>552</t>
  </si>
  <si>
    <t>TUBO RECTANGULAR  EN ALUMINIO    3" X  1" X 6 MTS</t>
  </si>
  <si>
    <t>UNION DRESSER P/GRP 16"</t>
  </si>
  <si>
    <t>UNION MULTIACOPLE P/AC  CLASE 20 PVC 16"</t>
  </si>
  <si>
    <t>UNION SIMPLE PVC 1 1/4"</t>
  </si>
  <si>
    <t>UNION SIMPLE PVC 3"</t>
  </si>
  <si>
    <t>UNION UNIVERSAL  4" (109-133)mm</t>
  </si>
  <si>
    <t>UNION UNIVERSAL 14" (COD 1642) HD</t>
  </si>
  <si>
    <t>VALVULA BRIDADA COMPUERTA 8" BXB</t>
  </si>
  <si>
    <t>VARILLA ROSCADA 3/8" X 1 Mts</t>
  </si>
  <si>
    <t>VARILLA ROSCADA 5/8" X 1 Mts</t>
  </si>
  <si>
    <t>VARILLA ROTASONDA x Mts</t>
  </si>
  <si>
    <t>TALADRO PERCUTORES MARCA DEWALT D2560</t>
  </si>
  <si>
    <t>HOMBRE SOLO 10"</t>
  </si>
  <si>
    <t>TALADRO DEMOLEDOR MARCA DEWALT 2590</t>
  </si>
  <si>
    <t>RODAMIENTO NU 2222</t>
  </si>
  <si>
    <t>DISCO DE CORTE CONCRETO 7" DIAMANTADO</t>
  </si>
  <si>
    <t xml:space="preserve">DISCO DE CORTE EN METAL DE 4 1/2" </t>
  </si>
  <si>
    <t>DISCO PARA DESBASTE 4 1/2"</t>
  </si>
  <si>
    <t>EXISTENCIA</t>
  </si>
  <si>
    <t>SALDO INICIAL</t>
  </si>
  <si>
    <t>VR. INV. INICIAL</t>
  </si>
  <si>
    <t>TEFLON X ROLLO</t>
  </si>
  <si>
    <t>UNION SIMPLE  PVC 1 1/2"</t>
  </si>
  <si>
    <t xml:space="preserve">SOLDADURA PVC 1/4 DE GALON </t>
  </si>
  <si>
    <t>CINTA DE SEÑALIZACION X 500 MTS</t>
  </si>
  <si>
    <t>COLLARIN 4" X 1" EN HD PARA AC (ASBESTO CEMENTO)</t>
  </si>
  <si>
    <t>TUBERIA IMC DE 3/4" x 3 Mts</t>
  </si>
  <si>
    <t>TUBERIA IMC DE 1/2" x Mts</t>
  </si>
  <si>
    <t>DISCO DE CORTE EN METAL DE 7"</t>
  </si>
  <si>
    <t>ABRAZADERA EN ACERO INOXIDABLE  4" (113-120 MM) - (AAA)</t>
  </si>
  <si>
    <t>ABRAZADERA EN ACERO INOXIDABLE  6" (151-161 MM) - (AAA)</t>
  </si>
  <si>
    <t>ADAPTADOR HEMBRA PVC  1" (AAA)</t>
  </si>
  <si>
    <t>ADAPTADOR MACHO PVC 1/2" (AAA)</t>
  </si>
  <si>
    <t>BRIDA EN HD  3" (88-105)mm</t>
  </si>
  <si>
    <t>BRIDA EN HD 12" (315-333)mm</t>
  </si>
  <si>
    <t>BRIDA EN HD 10" (272-289)mm</t>
  </si>
  <si>
    <t>BRIDA EN HD 4" (107-115)mm (AAA)</t>
  </si>
  <si>
    <t>BRIDA EN HD 4" (108-128)mm (AAA)</t>
  </si>
  <si>
    <t>BRIDA EN HD 4" (108-128)mm</t>
  </si>
  <si>
    <t>BRIDA EN HD  3" (88-105)mm (AAA)</t>
  </si>
  <si>
    <t>BUJE SOLDADO PVC 1" x 1/2" (AAA)</t>
  </si>
  <si>
    <t>BUJE SOLDADO PVC 1" X 3/4" (AAA)</t>
  </si>
  <si>
    <t xml:space="preserve">BUJE ROSCADO PVC 1" X 3/4" </t>
  </si>
  <si>
    <t>BUJE SOLDADO PVC 1.1/2" X 3/4" (AAA)</t>
  </si>
  <si>
    <t>BUJE SOLDADO PVC 3/4" X 1/2" (AAA)</t>
  </si>
  <si>
    <t>CODO PVC  1" X 90° (AAA)</t>
  </si>
  <si>
    <t>CODO PVC 1/2" X 45° (AAA)</t>
  </si>
  <si>
    <t>CODO PVC 1/2" X 90° (AAA)</t>
  </si>
  <si>
    <t>CODO PVC 2" x 45° (AAA)</t>
  </si>
  <si>
    <t>CODO PVC 3" x 90° (AAA)</t>
  </si>
  <si>
    <t>TAPON SOLDADO PVC DE 1" (AAA)</t>
  </si>
  <si>
    <t>TAPON SOLDADO PVC DE 1/2" (AAA)</t>
  </si>
  <si>
    <t>TAPON SOLDADO PVC 3" (AAA)</t>
  </si>
  <si>
    <t>TAPON SOLDADO PVC DE 3/4" (AAA)</t>
  </si>
  <si>
    <t>TUBO NOVAFORT 6" X  6 MTS (AAA)</t>
  </si>
  <si>
    <t>TUBO NOVAFORT 8" X  6 MTS (AAA)</t>
  </si>
  <si>
    <t>UNION RAPIDA P/POLIETILENO  DE 20 X 20 MM (AAA)</t>
  </si>
  <si>
    <t>UNION DE REPARACIÓN 2" PVC (AAA)</t>
  </si>
  <si>
    <t>UNION DE REPARACIÓN 3" PVC (AAA)</t>
  </si>
  <si>
    <t>UNION DE REPARACIÓN 4" PVC (AAA)</t>
  </si>
  <si>
    <t>SOLDADURA PVC 1/4 DE GALON (AAA)</t>
  </si>
  <si>
    <t>ADAPTADOR MACHO PF 20 mm x  1/2 (AAA)</t>
  </si>
  <si>
    <t>CODO PVC 4" X 90° (AAA)</t>
  </si>
  <si>
    <t>CODO PVC 4" X 45° (AAA)</t>
  </si>
  <si>
    <t>TAPA VALVULA EN HD SENCILLA 6" (AAA)</t>
  </si>
  <si>
    <t>CAUCHO PURO SIN LONA 1/8" X Mts (AAA)</t>
  </si>
  <si>
    <t>BRIDA EN HD 16" (455-472)mm</t>
  </si>
  <si>
    <t>BRIDA EN HD 20" (520-540)mm</t>
  </si>
  <si>
    <t>BRIDA EN HD 20" ( 475-485 )mm</t>
  </si>
  <si>
    <t>TUBO PVC 4" X 6 MTS</t>
  </si>
  <si>
    <t xml:space="preserve">TUBO PVC 2" X 6 MTS </t>
  </si>
  <si>
    <t>TUBO PVC 6" X 6 MTS</t>
  </si>
  <si>
    <t xml:space="preserve">COLLAR DERIVACION PVC 3" X 3/4"  </t>
  </si>
  <si>
    <t>COLLAR DERIVACION PVC 3" X  1/2"  (AAA)</t>
  </si>
  <si>
    <t xml:space="preserve">COLLAR DERIVACION PVC 3" X  1/2"  </t>
  </si>
  <si>
    <t>COLLAR DERIVACION PVC 2" X 1/2 " (AAA)</t>
  </si>
  <si>
    <t>COLLAR DERIVACION PVC 4" X 1/2 " (AAA)</t>
  </si>
  <si>
    <t>COLLAR DERIVACIÓN PVC 6" X 1/2 " (AAA)</t>
  </si>
  <si>
    <t>TEE PVC 3" (AAA)</t>
  </si>
  <si>
    <t>TEE PVC 2" (AAA)</t>
  </si>
  <si>
    <t>TEE PVC 4" (AAA)</t>
  </si>
  <si>
    <t>TUBO PVC 2" X 6 MTS (AAA)</t>
  </si>
  <si>
    <t>TUBO PVC 3" X 6 MTS (AAA)</t>
  </si>
  <si>
    <t xml:space="preserve">TUBO PVC 3" X 6 MTS </t>
  </si>
  <si>
    <t>TUBO PVC 4" X 6 MTS (AAA)</t>
  </si>
  <si>
    <t>TUBO PVC 6" X 6 MTS (AAA)</t>
  </si>
  <si>
    <t>UNION SIMPLE PVC  2" (AAA)</t>
  </si>
  <si>
    <t>UNION DE REPARACIÓN  6" PVC (AAA)</t>
  </si>
  <si>
    <t>VALVULA BRIDADA COMPUERTA 3" BXB (AAA)</t>
  </si>
  <si>
    <t>VALVULA BRIDADA COMPUERTA 4" BXB (AAA)</t>
  </si>
  <si>
    <t>VALVULA BRIDADA COMPUERTA 2" BXB (AAA)</t>
  </si>
  <si>
    <t>COLLARIN 3" X  1/2" EN HD P/AC (AAA)</t>
  </si>
  <si>
    <t>TUBERIA PEBD PE 40 -  20 MM PN10 X METROS (AAA)</t>
  </si>
  <si>
    <t xml:space="preserve">TUBO PVC 1" X 6 MTS </t>
  </si>
  <si>
    <t>PLANTA ELECTRICA AOSIF MODELO AC50 CABINADA MOTOR CUMMINS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</si>
  <si>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</si>
  <si>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</si>
  <si>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</si>
  <si>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</si>
  <si>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</si>
  <si>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</si>
  <si>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</si>
  <si>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</si>
  <si>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</si>
  <si>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</si>
  <si>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</si>
  <si>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</si>
  <si>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</si>
  <si>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</si>
  <si>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</si>
  <si>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</si>
  <si>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</si>
  <si>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</si>
  <si>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574</t>
  </si>
  <si>
    <t>576</t>
  </si>
  <si>
    <t>577</t>
  </si>
  <si>
    <t>578</t>
  </si>
  <si>
    <t>579</t>
  </si>
  <si>
    <t>580</t>
  </si>
  <si>
    <t>582</t>
  </si>
  <si>
    <t>583</t>
  </si>
  <si>
    <t>584</t>
  </si>
  <si>
    <t>585</t>
  </si>
  <si>
    <t>586</t>
  </si>
  <si>
    <t>587</t>
  </si>
  <si>
    <t>588</t>
  </si>
  <si>
    <t>BOMBA SUMERGIBLE DE 400HP 60m FEF AFP3002</t>
  </si>
  <si>
    <t>66</t>
  </si>
  <si>
    <t>70</t>
  </si>
  <si>
    <t>74</t>
  </si>
  <si>
    <t>80</t>
  </si>
  <si>
    <t>105</t>
  </si>
  <si>
    <t>120</t>
  </si>
  <si>
    <t>123</t>
  </si>
  <si>
    <t>135</t>
  </si>
  <si>
    <t>156</t>
  </si>
  <si>
    <t>167</t>
  </si>
  <si>
    <t>175</t>
  </si>
  <si>
    <t>222</t>
  </si>
  <si>
    <t>248</t>
  </si>
  <si>
    <t>249</t>
  </si>
  <si>
    <t>258</t>
  </si>
  <si>
    <t>263</t>
  </si>
  <si>
    <t>278</t>
  </si>
  <si>
    <t>336</t>
  </si>
  <si>
    <t>338</t>
  </si>
  <si>
    <t>352</t>
  </si>
  <si>
    <t>449</t>
  </si>
  <si>
    <t>502</t>
  </si>
  <si>
    <t>503</t>
  </si>
  <si>
    <t>512</t>
  </si>
  <si>
    <t>547</t>
  </si>
  <si>
    <t>550</t>
  </si>
  <si>
    <t>571</t>
  </si>
  <si>
    <t>572</t>
  </si>
  <si>
    <t>573</t>
  </si>
  <si>
    <t>575</t>
  </si>
  <si>
    <t>581</t>
  </si>
  <si>
    <t>ESTADO</t>
  </si>
  <si>
    <t>OBSERVACION</t>
  </si>
  <si>
    <t>SIN ROTACION</t>
  </si>
  <si>
    <t>EQUIPO INCOMPLETO</t>
  </si>
  <si>
    <t>MATERIAL OBSOLETO</t>
  </si>
  <si>
    <t>PROCESO</t>
  </si>
  <si>
    <t>FORMATO</t>
  </si>
  <si>
    <t>GESTIÓN DE ALMACÉN</t>
  </si>
  <si>
    <t>Inventario Actualizado</t>
  </si>
  <si>
    <t>CODIGO</t>
  </si>
  <si>
    <t>VERSIÓN</t>
  </si>
  <si>
    <t>AL-F02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</si>
</sst>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49" fontId="4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165" fontId="4" fillId="2" borderId="1" xfId="2" applyNumberFormat="1" applyFont="1" applyFill="1" applyBorder="1"/>
    <xf numFmtId="0" fontId="6" fillId="2" borderId="1" xfId="0" applyFont="1" applyFill="1" applyBorder="1"/>
    <xf numFmtId="0" fontId="6" fillId="0" borderId="1" xfId="0" applyFont="1" applyBorder="1"/>
    <xf numFmtId="165" fontId="4" fillId="0" borderId="1" xfId="2" applyNumberFormat="1" applyFont="1" applyFill="1" applyBorder="1"/>
    <xf numFmtId="165" fontId="4" fillId="2" borderId="0" xfId="2" applyNumberFormat="1" applyFont="1" applyFill="1"/>
    <xf numFmtId="0" fontId="6" fillId="2" borderId="2" xfId="0" applyFont="1" applyFill="1" applyBorder="1"/>
    <xf numFmtId="0" fontId="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165" fontId="3" fillId="3" borderId="1" xfId="2" applyNumberFormat="1" applyFont="1" applyFill="1" applyBorder="1"/>
    <xf numFmtId="0" fontId="3" fillId="3" borderId="4" xfId="0" applyFont="1" applyFill="1" applyBorder="1" applyAlignment="1">
      <alignment horizontal="center"/>
    </xf>
    <xf numFmtId="165" fontId="3" fillId="4" borderId="3" xfId="0" applyNumberFormat="1" applyFont="1" applyFill="1" applyBorder="1"/>
    <xf numFmtId="0" fontId="3" fillId="3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165" fontId="4" fillId="0" borderId="4" xfId="2" applyNumberFormat="1" applyFont="1" applyFill="1" applyBorder="1"/>
    <xf numFmtId="165" fontId="4" fillId="0" borderId="2" xfId="2" applyNumberFormat="1" applyFont="1" applyFill="1" applyBorder="1"/>
    <xf numFmtId="164" fontId="4" fillId="0" borderId="1" xfId="1" applyNumberFormat="1" applyFont="1" applyFill="1" applyBorder="1"/>
    <xf numFmtId="44" fontId="4" fillId="0" borderId="1" xfId="2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/>
    <xf numFmtId="165" fontId="4" fillId="0" borderId="0" xfId="2" applyNumberFormat="1" applyFont="1" applyFill="1" applyBorder="1"/>
    <xf numFmtId="165" fontId="3" fillId="5" borderId="1" xfId="0" applyNumberFormat="1" applyFont="1" applyFill="1" applyBorder="1"/>
    <xf numFmtId="49" fontId="4" fillId="6" borderId="4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165" fontId="4" fillId="6" borderId="1" xfId="2" applyNumberFormat="1" applyFont="1" applyFill="1" applyBorder="1"/>
    <xf numFmtId="165" fontId="4" fillId="6" borderId="4" xfId="2" applyNumberFormat="1" applyFont="1" applyFill="1" applyBorder="1"/>
    <xf numFmtId="0" fontId="6" fillId="6" borderId="1" xfId="0" applyFont="1" applyFill="1" applyBorder="1"/>
    <xf numFmtId="165" fontId="4" fillId="2" borderId="4" xfId="2" applyNumberFormat="1" applyFont="1" applyFill="1" applyBorder="1"/>
    <xf numFmtId="0" fontId="5" fillId="5" borderId="1" xfId="0" applyFont="1" applyFill="1" applyBorder="1" applyAlignment="1">
      <alignment vertical="center"/>
    </xf>
    <xf numFmtId="165" fontId="4" fillId="5" borderId="1" xfId="2" applyNumberFormat="1" applyFont="1" applyFill="1" applyBorder="1"/>
    <xf numFmtId="165" fontId="4" fillId="5" borderId="4" xfId="2" applyNumberFormat="1" applyFont="1" applyFill="1" applyBorder="1"/>
    <xf numFmtId="0" fontId="6" fillId="5" borderId="1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3" fillId="2" borderId="0" xfId="0" applyFont="1" applyFill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6" fillId="6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5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3" borderId="4" xfId="0" applyFont="1" applyFill="1" applyBorder="1" applyAlignment="1">
      <alignment vertical="center" wrapText="1"/>
    </xf>
    <xf numFmtId="165" fontId="4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0" fontId="4" fillId="2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vertical="center"/>
    </xf>
    <xf numFmtId="0" fontId="3" fillId="7" borderId="12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antamarta.gov.co/sites/default/files/logo-essmar_0.png?fid=1166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291476</xdr:colOff>
      <xdr:row>1</xdr:row>
      <xdr:rowOff>64405</xdr:rowOff>
    </xdr:from>
    <xdr:to>
      <xdr:col>2</xdr:col>
      <xdr:colOff>1197131</xdr:colOff>
      <xdr:row>4</xdr:row>
      <xdr:rowOff>145988</xdr:rowOff>
    </xdr:to>
    <xdr:pic>
      <xdr:nvPicPr>
        <xdr:cNvPr id="2" name="Imagen 1" descr="Resultado de imagen para essmar santa marta">
          <a:extLst>
            <a:ext uri="{FF2B5EF4-FFF2-40B4-BE49-F238E27FC236}">
              <a16:creationId xmlns:a16="http://schemas.microsoft.com/office/drawing/2014/main" id="{DD23A684-23B4-4C59-A70D-7D6BA2629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566" y="230962"/>
          <a:ext cx="1301229" cy="633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768B-4EE5-47A6-A257-25734E25F9D8}">
  <dimension ref="A1:X1424"/>
  <sheetViews>
    <sheetView tabSelected="1" zoomScale="122" zoomScaleNormal="122" workbookViewId="0">
      <pane ySplit="6" topLeftCell="A7" activePane="bottomLeft" state="frozen"/>
      <selection activeCell="B1" sqref="B1"/>
      <selection pane="bottomLeft" activeCell="H11" sqref="H11:I11"/>
    </sheetView>
  </sheetViews>
  <sheetFormatPr baseColWidth="10" defaultRowHeight="13" x14ac:dyDescent="0.3"/>
  <cols>
    <col min="1" max="1" width="4.36328125" style="45" customWidth="1"/>
    <col min="2" max="2" width="5.6328125" style="49" customWidth="1"/>
    <col min="3" max="3" width="23.1796875" style="45" customWidth="1"/>
    <col min="4" max="4" width="9.81640625" style="79" customWidth="1"/>
    <col min="5" max="5" width="9.81640625" style="45" customWidth="1"/>
    <col min="6" max="6" width="24.453125" style="45" customWidth="1"/>
    <col min="7" max="7" width="21.453125" style="45" customWidth="1"/>
    <col min="8" max="9" width="13.81640625" style="45" customWidth="1"/>
    <col min="10" max="16384" width="10.90625" style="45"/>
  </cols>
  <sheetData>
    <row r="1" spans="1:24" ht="13.5" thickBot="1" x14ac:dyDescent="0.35"/>
    <row r="2" spans="1:24" x14ac:dyDescent="0.3">
      <c r="B2" s="52"/>
      <c r="C2" s="60"/>
      <c r="D2" s="57" t="s">
        <v>1182</v>
      </c>
      <c r="E2" s="61"/>
      <c r="F2" s="64" t="s">
        <v>1184</v>
      </c>
      <c r="G2" s="65"/>
      <c r="H2" s="72" t="s">
        <v>1186</v>
      </c>
      <c r="I2" s="75" t="s">
        <v>1188</v>
      </c>
    </row>
    <row r="3" spans="1:24" ht="15" customHeight="1" x14ac:dyDescent="0.3">
      <c r="A3" s="44"/>
      <c r="B3" s="53"/>
      <c r="C3" s="54"/>
      <c r="D3" s="58"/>
      <c r="E3" s="62"/>
      <c r="F3" s="66"/>
      <c r="G3" s="67"/>
      <c r="H3" s="73"/>
      <c r="I3" s="76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15" customHeight="1" x14ac:dyDescent="0.3">
      <c r="A4" s="44"/>
      <c r="B4" s="53"/>
      <c r="C4" s="54"/>
      <c r="D4" s="58" t="s">
        <v>1183</v>
      </c>
      <c r="E4" s="62"/>
      <c r="F4" s="68" t="s">
        <v>1185</v>
      </c>
      <c r="G4" s="69"/>
      <c r="H4" s="73" t="s">
        <v>1187</v>
      </c>
      <c r="I4" s="77">
        <v>1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s="47" customFormat="1" ht="15" customHeight="1" thickBot="1" x14ac:dyDescent="0.35">
      <c r="A5" s="44"/>
      <c r="B5" s="55"/>
      <c r="C5" s="56"/>
      <c r="D5" s="59"/>
      <c r="E5" s="63"/>
      <c r="F5" s="70"/>
      <c r="G5" s="71"/>
      <c r="H5" s="74"/>
      <c r="I5" s="78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ht="15" customHeight="1" thickBot="1" x14ac:dyDescent="0.35">
      <c r="A6" s="11"/>
      <c r="B6" s="95" t="s">
        <v>0</v>
      </c>
      <c r="C6" s="96" t="s">
        <v>1</v>
      </c>
      <c r="D6" s="97" t="s">
        <v>1037</v>
      </c>
      <c r="E6" s="96" t="s">
        <v>760</v>
      </c>
      <c r="F6" s="98" t="s">
        <v>761</v>
      </c>
      <c r="G6" s="96" t="s">
        <v>1177</v>
      </c>
      <c r="H6" s="99" t="s">
        <v>1178</v>
      </c>
      <c r="I6" s="10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x14ac:dyDescent="0.3">
      <c r="A7" s="11"/>
      <c r="B7" s="1" t="s">
        <v>335</v>
      </c>
      <c r="C7" s="90" t="s">
        <v>1048</v>
      </c>
      <c r="D7" s="91">
        <v>6</v>
      </c>
      <c r="E7" s="18">
        <v>177885</v>
      </c>
      <c r="F7" s="18">
        <f t="shared" ref="F7:F71" si="0">+E7*D7</f>
        <v>1067310</v>
      </c>
      <c r="G7" s="92"/>
      <c r="H7" s="93"/>
      <c r="I7" s="94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x14ac:dyDescent="0.3">
      <c r="A8" s="11"/>
      <c r="B8" s="1" t="s">
        <v>336</v>
      </c>
      <c r="C8" s="2" t="s">
        <v>1049</v>
      </c>
      <c r="D8" s="80">
        <v>4</v>
      </c>
      <c r="E8" s="6">
        <v>188131</v>
      </c>
      <c r="F8" s="18">
        <f t="shared" si="0"/>
        <v>752524</v>
      </c>
      <c r="G8" s="48"/>
      <c r="H8" s="50"/>
      <c r="I8" s="5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x14ac:dyDescent="0.3">
      <c r="A9" s="11"/>
      <c r="B9" s="1" t="s">
        <v>337</v>
      </c>
      <c r="C9" s="2" t="s">
        <v>847</v>
      </c>
      <c r="D9" s="80">
        <v>1</v>
      </c>
      <c r="E9" s="6">
        <v>1010982.7560000001</v>
      </c>
      <c r="F9" s="18">
        <f t="shared" si="0"/>
        <v>1010982.7560000001</v>
      </c>
      <c r="G9" s="48"/>
      <c r="H9" s="50"/>
      <c r="I9" s="5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x14ac:dyDescent="0.3">
      <c r="A10" s="11"/>
      <c r="B10" s="1" t="s">
        <v>338</v>
      </c>
      <c r="C10" s="2" t="s">
        <v>5</v>
      </c>
      <c r="D10" s="80">
        <v>11</v>
      </c>
      <c r="E10" s="6">
        <v>361065</v>
      </c>
      <c r="F10" s="18">
        <f t="shared" si="0"/>
        <v>3971715</v>
      </c>
      <c r="G10" s="48"/>
      <c r="H10" s="50"/>
      <c r="I10" s="5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x14ac:dyDescent="0.3">
      <c r="A11" s="11"/>
      <c r="B11" s="1" t="s">
        <v>339</v>
      </c>
      <c r="C11" s="2" t="s">
        <v>2</v>
      </c>
      <c r="D11" s="80">
        <v>22</v>
      </c>
      <c r="E11" s="6">
        <v>242684.32</v>
      </c>
      <c r="F11" s="18">
        <f t="shared" si="0"/>
        <v>5339055.04</v>
      </c>
      <c r="G11" s="48"/>
      <c r="H11" s="50"/>
      <c r="I11" s="5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x14ac:dyDescent="0.3">
      <c r="A12" s="11"/>
      <c r="B12" s="1" t="s">
        <v>340</v>
      </c>
      <c r="C12" s="2" t="s">
        <v>3</v>
      </c>
      <c r="D12" s="80">
        <v>12</v>
      </c>
      <c r="E12" s="6">
        <v>330813.39</v>
      </c>
      <c r="F12" s="18">
        <f t="shared" si="0"/>
        <v>3969760.68</v>
      </c>
      <c r="G12" s="48"/>
      <c r="H12" s="50"/>
      <c r="I12" s="5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x14ac:dyDescent="0.3">
      <c r="A13" s="11"/>
      <c r="B13" s="1" t="s">
        <v>341</v>
      </c>
      <c r="C13" s="2" t="s">
        <v>4</v>
      </c>
      <c r="D13" s="80">
        <v>14</v>
      </c>
      <c r="E13" s="6">
        <v>361065.27</v>
      </c>
      <c r="F13" s="18">
        <f t="shared" si="0"/>
        <v>5054913.78</v>
      </c>
      <c r="G13" s="48"/>
      <c r="H13" s="50"/>
      <c r="I13" s="5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x14ac:dyDescent="0.3">
      <c r="A14" s="11"/>
      <c r="B14" s="1" t="s">
        <v>342</v>
      </c>
      <c r="C14" s="2" t="s">
        <v>845</v>
      </c>
      <c r="D14" s="80">
        <v>6</v>
      </c>
      <c r="E14" s="6">
        <v>601775.45000000007</v>
      </c>
      <c r="F14" s="18">
        <f t="shared" si="0"/>
        <v>3610652.7</v>
      </c>
      <c r="G14" s="48"/>
      <c r="H14" s="50"/>
      <c r="I14" s="5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x14ac:dyDescent="0.3">
      <c r="A15" s="11"/>
      <c r="B15" s="1" t="s">
        <v>343</v>
      </c>
      <c r="C15" s="2" t="s">
        <v>846</v>
      </c>
      <c r="D15" s="80">
        <v>8</v>
      </c>
      <c r="E15" s="6">
        <v>722130.54</v>
      </c>
      <c r="F15" s="18">
        <f t="shared" si="0"/>
        <v>5777044.3200000003</v>
      </c>
      <c r="G15" s="48"/>
      <c r="H15" s="50"/>
      <c r="I15" s="5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x14ac:dyDescent="0.3">
      <c r="A16" s="11"/>
      <c r="B16" s="1" t="s">
        <v>344</v>
      </c>
      <c r="C16" s="2" t="s">
        <v>843</v>
      </c>
      <c r="D16" s="80">
        <v>29</v>
      </c>
      <c r="E16" s="6">
        <v>361065.27</v>
      </c>
      <c r="F16" s="18">
        <f t="shared" si="0"/>
        <v>10470892.83</v>
      </c>
      <c r="G16" s="48"/>
      <c r="H16" s="50"/>
      <c r="I16" s="5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x14ac:dyDescent="0.3">
      <c r="A17" s="11"/>
      <c r="B17" s="1" t="s">
        <v>345</v>
      </c>
      <c r="C17" s="2" t="s">
        <v>844</v>
      </c>
      <c r="D17" s="80">
        <v>8</v>
      </c>
      <c r="E17" s="6">
        <v>481420.36000000004</v>
      </c>
      <c r="F17" s="18">
        <f t="shared" si="0"/>
        <v>3851362.8800000004</v>
      </c>
      <c r="G17" s="48"/>
      <c r="H17" s="50"/>
      <c r="I17" s="5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x14ac:dyDescent="0.3">
      <c r="A18" s="11"/>
      <c r="B18" s="1" t="s">
        <v>346</v>
      </c>
      <c r="C18" s="2" t="s">
        <v>125</v>
      </c>
      <c r="D18" s="80">
        <v>3</v>
      </c>
      <c r="E18" s="6">
        <v>3415776</v>
      </c>
      <c r="F18" s="18">
        <f t="shared" si="0"/>
        <v>10247328</v>
      </c>
      <c r="G18" s="48"/>
      <c r="H18" s="50"/>
      <c r="I18" s="5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x14ac:dyDescent="0.3">
      <c r="A19" s="11"/>
      <c r="B19" s="1" t="s">
        <v>347</v>
      </c>
      <c r="C19" s="2" t="s">
        <v>122</v>
      </c>
      <c r="D19" s="80">
        <v>14</v>
      </c>
      <c r="E19" s="6">
        <v>928611.66</v>
      </c>
      <c r="F19" s="18">
        <f t="shared" si="0"/>
        <v>13000563.24</v>
      </c>
      <c r="G19" s="48"/>
      <c r="H19" s="50"/>
      <c r="I19" s="5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x14ac:dyDescent="0.3">
      <c r="A20" s="11"/>
      <c r="B20" s="1" t="s">
        <v>348</v>
      </c>
      <c r="C20" s="2" t="s">
        <v>848</v>
      </c>
      <c r="D20" s="80">
        <v>5</v>
      </c>
      <c r="E20" s="6">
        <v>619074.44000000006</v>
      </c>
      <c r="F20" s="18">
        <f t="shared" si="0"/>
        <v>3095372.2</v>
      </c>
      <c r="G20" s="48"/>
      <c r="H20" s="50"/>
      <c r="I20" s="5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x14ac:dyDescent="0.3">
      <c r="A21" s="11"/>
      <c r="B21" s="1" t="s">
        <v>349</v>
      </c>
      <c r="C21" s="2" t="s">
        <v>849</v>
      </c>
      <c r="D21" s="80">
        <v>4</v>
      </c>
      <c r="E21" s="6">
        <v>773843.05</v>
      </c>
      <c r="F21" s="18">
        <f t="shared" si="0"/>
        <v>3095372.2</v>
      </c>
      <c r="G21" s="48"/>
      <c r="H21" s="50"/>
      <c r="I21" s="5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x14ac:dyDescent="0.3">
      <c r="A22" s="11"/>
      <c r="B22" s="1" t="s">
        <v>350</v>
      </c>
      <c r="C22" s="2" t="s">
        <v>121</v>
      </c>
      <c r="D22" s="80">
        <v>12</v>
      </c>
      <c r="E22" s="6">
        <v>464305.83</v>
      </c>
      <c r="F22" s="18">
        <f t="shared" si="0"/>
        <v>5571669.96</v>
      </c>
      <c r="G22" s="48"/>
      <c r="H22" s="50"/>
      <c r="I22" s="5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x14ac:dyDescent="0.3">
      <c r="A23" s="11"/>
      <c r="B23" s="1" t="s">
        <v>351</v>
      </c>
      <c r="C23" s="2" t="s">
        <v>123</v>
      </c>
      <c r="D23" s="80">
        <v>1</v>
      </c>
      <c r="E23" s="6">
        <v>4643058.3</v>
      </c>
      <c r="F23" s="18">
        <f t="shared" si="0"/>
        <v>4643058.3</v>
      </c>
      <c r="G23" s="48"/>
      <c r="H23" s="50"/>
      <c r="I23" s="5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x14ac:dyDescent="0.3">
      <c r="A24" s="11"/>
      <c r="B24" s="1" t="s">
        <v>352</v>
      </c>
      <c r="C24" s="2" t="s">
        <v>124</v>
      </c>
      <c r="D24" s="80">
        <v>1</v>
      </c>
      <c r="E24" s="6">
        <v>7428893.2799999993</v>
      </c>
      <c r="F24" s="18">
        <f t="shared" si="0"/>
        <v>7428893.2799999993</v>
      </c>
      <c r="G24" s="48"/>
      <c r="H24" s="50"/>
      <c r="I24" s="5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x14ac:dyDescent="0.3">
      <c r="A25" s="11"/>
      <c r="B25" s="28" t="s">
        <v>353</v>
      </c>
      <c r="C25" s="29" t="s">
        <v>6</v>
      </c>
      <c r="D25" s="81">
        <v>1</v>
      </c>
      <c r="E25" s="30">
        <v>553990</v>
      </c>
      <c r="F25" s="31">
        <f t="shared" si="0"/>
        <v>553990</v>
      </c>
      <c r="G25" s="48" t="s">
        <v>1179</v>
      </c>
      <c r="H25" s="50"/>
      <c r="I25" s="5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x14ac:dyDescent="0.3">
      <c r="A26" s="11"/>
      <c r="B26" s="1" t="s">
        <v>354</v>
      </c>
      <c r="C26" s="2" t="s">
        <v>762</v>
      </c>
      <c r="D26" s="80">
        <v>320</v>
      </c>
      <c r="E26" s="6">
        <v>1991</v>
      </c>
      <c r="F26" s="18">
        <f t="shared" si="0"/>
        <v>637120</v>
      </c>
      <c r="G26" s="48"/>
      <c r="H26" s="50"/>
      <c r="I26" s="5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x14ac:dyDescent="0.3">
      <c r="A27" s="11"/>
      <c r="B27" s="1" t="s">
        <v>355</v>
      </c>
      <c r="C27" s="2" t="s">
        <v>1050</v>
      </c>
      <c r="D27" s="80">
        <v>50</v>
      </c>
      <c r="E27" s="6">
        <v>1259</v>
      </c>
      <c r="F27" s="18">
        <f t="shared" si="0"/>
        <v>62950</v>
      </c>
      <c r="G27" s="48"/>
      <c r="H27" s="50"/>
      <c r="I27" s="5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x14ac:dyDescent="0.3">
      <c r="A28" s="11"/>
      <c r="B28" s="1" t="s">
        <v>356</v>
      </c>
      <c r="C28" s="4" t="s">
        <v>144</v>
      </c>
      <c r="D28" s="80">
        <v>8</v>
      </c>
      <c r="E28" s="6">
        <v>54293</v>
      </c>
      <c r="F28" s="18">
        <f t="shared" si="0"/>
        <v>434344</v>
      </c>
      <c r="G28" s="48"/>
      <c r="H28" s="50"/>
      <c r="I28" s="5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x14ac:dyDescent="0.3">
      <c r="A29" s="11"/>
      <c r="B29" s="1" t="s">
        <v>357</v>
      </c>
      <c r="C29" s="2" t="s">
        <v>9</v>
      </c>
      <c r="D29" s="80">
        <v>46</v>
      </c>
      <c r="E29" s="6">
        <v>3255</v>
      </c>
      <c r="F29" s="18">
        <f t="shared" si="0"/>
        <v>149730</v>
      </c>
      <c r="G29" s="48"/>
      <c r="H29" s="50"/>
      <c r="I29" s="5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x14ac:dyDescent="0.3">
      <c r="A30" s="11"/>
      <c r="B30" s="1" t="s">
        <v>358</v>
      </c>
      <c r="C30" s="2" t="s">
        <v>8</v>
      </c>
      <c r="D30" s="80">
        <v>65</v>
      </c>
      <c r="E30" s="6">
        <v>3021.4</v>
      </c>
      <c r="F30" s="18">
        <f t="shared" si="0"/>
        <v>196391</v>
      </c>
      <c r="G30" s="48"/>
      <c r="H30" s="50"/>
      <c r="I30" s="5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x14ac:dyDescent="0.3">
      <c r="A31" s="11"/>
      <c r="B31" s="1" t="s">
        <v>359</v>
      </c>
      <c r="C31" s="4" t="s">
        <v>145</v>
      </c>
      <c r="D31" s="80">
        <v>290</v>
      </c>
      <c r="E31" s="6">
        <v>514</v>
      </c>
      <c r="F31" s="18">
        <f t="shared" si="0"/>
        <v>149060</v>
      </c>
      <c r="G31" s="48"/>
      <c r="H31" s="50"/>
      <c r="I31" s="5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x14ac:dyDescent="0.3">
      <c r="A32" s="11"/>
      <c r="B32" s="1" t="s">
        <v>360</v>
      </c>
      <c r="C32" s="2" t="s">
        <v>10</v>
      </c>
      <c r="D32" s="80">
        <v>68</v>
      </c>
      <c r="E32" s="6">
        <v>5966.15</v>
      </c>
      <c r="F32" s="18">
        <f t="shared" si="0"/>
        <v>405698.19999999995</v>
      </c>
      <c r="G32" s="48"/>
      <c r="H32" s="50"/>
      <c r="I32" s="5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x14ac:dyDescent="0.3">
      <c r="A33" s="11"/>
      <c r="B33" s="1" t="s">
        <v>361</v>
      </c>
      <c r="C33" s="2" t="s">
        <v>7</v>
      </c>
      <c r="D33" s="80">
        <v>50</v>
      </c>
      <c r="E33" s="6">
        <v>894</v>
      </c>
      <c r="F33" s="18">
        <f t="shared" si="0"/>
        <v>44700</v>
      </c>
      <c r="G33" s="48"/>
      <c r="H33" s="50"/>
      <c r="I33" s="5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x14ac:dyDescent="0.3">
      <c r="A34" s="11"/>
      <c r="B34" s="1" t="s">
        <v>771</v>
      </c>
      <c r="C34" s="5" t="s">
        <v>142</v>
      </c>
      <c r="D34" s="80">
        <v>118</v>
      </c>
      <c r="E34" s="6">
        <v>7009.46</v>
      </c>
      <c r="F34" s="18">
        <f t="shared" si="0"/>
        <v>827116.28</v>
      </c>
      <c r="G34" s="48"/>
      <c r="H34" s="50"/>
      <c r="I34" s="5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x14ac:dyDescent="0.3">
      <c r="A35" s="11"/>
      <c r="B35" s="1" t="s">
        <v>362</v>
      </c>
      <c r="C35" s="5" t="s">
        <v>140</v>
      </c>
      <c r="D35" s="80">
        <v>91</v>
      </c>
      <c r="E35" s="6">
        <v>8700</v>
      </c>
      <c r="F35" s="18">
        <f t="shared" si="0"/>
        <v>791700</v>
      </c>
      <c r="G35" s="48"/>
      <c r="H35" s="50"/>
      <c r="I35" s="5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x14ac:dyDescent="0.3">
      <c r="A36" s="11"/>
      <c r="B36" s="1" t="s">
        <v>363</v>
      </c>
      <c r="C36" s="5" t="s">
        <v>1080</v>
      </c>
      <c r="D36" s="80">
        <v>50</v>
      </c>
      <c r="E36" s="6">
        <v>3312</v>
      </c>
      <c r="F36" s="18">
        <f t="shared" si="0"/>
        <v>165600</v>
      </c>
      <c r="G36" s="48"/>
      <c r="H36" s="50"/>
      <c r="I36" s="5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x14ac:dyDescent="0.3">
      <c r="A37" s="11"/>
      <c r="B37" s="1" t="s">
        <v>364</v>
      </c>
      <c r="C37" s="4" t="s">
        <v>146</v>
      </c>
      <c r="D37" s="80">
        <v>108</v>
      </c>
      <c r="E37" s="6">
        <v>3556.96</v>
      </c>
      <c r="F37" s="18">
        <f t="shared" si="0"/>
        <v>384151.68</v>
      </c>
      <c r="G37" s="48"/>
      <c r="H37" s="50"/>
      <c r="I37" s="5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x14ac:dyDescent="0.3">
      <c r="A38" s="11"/>
      <c r="B38" s="1" t="s">
        <v>365</v>
      </c>
      <c r="C38" s="2" t="s">
        <v>13</v>
      </c>
      <c r="D38" s="80">
        <v>101</v>
      </c>
      <c r="E38" s="6">
        <v>3498.6</v>
      </c>
      <c r="F38" s="18">
        <f t="shared" si="0"/>
        <v>353358.6</v>
      </c>
      <c r="G38" s="48"/>
      <c r="H38" s="50"/>
      <c r="I38" s="5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x14ac:dyDescent="0.3">
      <c r="A39" s="11"/>
      <c r="B39" s="1" t="s">
        <v>366</v>
      </c>
      <c r="C39" s="2" t="s">
        <v>12</v>
      </c>
      <c r="D39" s="80">
        <v>160</v>
      </c>
      <c r="E39" s="6">
        <v>971.84</v>
      </c>
      <c r="F39" s="18">
        <f t="shared" si="0"/>
        <v>155494.39999999999</v>
      </c>
      <c r="G39" s="48"/>
      <c r="H39" s="50"/>
      <c r="I39" s="5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x14ac:dyDescent="0.3">
      <c r="A40" s="11"/>
      <c r="B40" s="1" t="s">
        <v>367</v>
      </c>
      <c r="C40" s="5" t="s">
        <v>852</v>
      </c>
      <c r="D40" s="80">
        <v>1</v>
      </c>
      <c r="E40" s="6">
        <v>536</v>
      </c>
      <c r="F40" s="18">
        <f t="shared" si="0"/>
        <v>536</v>
      </c>
      <c r="G40" s="48"/>
      <c r="H40" s="50"/>
      <c r="I40" s="5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x14ac:dyDescent="0.3">
      <c r="A41" s="11"/>
      <c r="B41" s="1" t="s">
        <v>368</v>
      </c>
      <c r="C41" s="5" t="s">
        <v>1051</v>
      </c>
      <c r="D41" s="80">
        <v>33</v>
      </c>
      <c r="E41" s="6">
        <v>254</v>
      </c>
      <c r="F41" s="18">
        <f t="shared" si="0"/>
        <v>8382</v>
      </c>
      <c r="G41" s="48"/>
      <c r="H41" s="50"/>
      <c r="I41" s="5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x14ac:dyDescent="0.3">
      <c r="A42" s="11"/>
      <c r="B42" s="1" t="s">
        <v>369</v>
      </c>
      <c r="C42" s="2" t="s">
        <v>14</v>
      </c>
      <c r="D42" s="80">
        <v>15</v>
      </c>
      <c r="E42" s="6">
        <v>12277.17</v>
      </c>
      <c r="F42" s="18">
        <f t="shared" si="0"/>
        <v>184157.55</v>
      </c>
      <c r="G42" s="48"/>
      <c r="H42" s="50"/>
      <c r="I42" s="5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x14ac:dyDescent="0.3">
      <c r="A43" s="11"/>
      <c r="B43" s="1" t="s">
        <v>370</v>
      </c>
      <c r="C43" s="2" t="s">
        <v>11</v>
      </c>
      <c r="D43" s="80">
        <v>1076</v>
      </c>
      <c r="E43" s="6">
        <v>464.41</v>
      </c>
      <c r="F43" s="18">
        <f t="shared" si="0"/>
        <v>499705.16000000003</v>
      </c>
      <c r="G43" s="48"/>
      <c r="H43" s="50"/>
      <c r="I43" s="5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x14ac:dyDescent="0.3">
      <c r="A44" s="11"/>
      <c r="B44" s="1" t="s">
        <v>371</v>
      </c>
      <c r="C44" s="2" t="s">
        <v>15</v>
      </c>
      <c r="D44" s="80">
        <v>14</v>
      </c>
      <c r="E44" s="6">
        <v>42349.72</v>
      </c>
      <c r="F44" s="18">
        <f t="shared" si="0"/>
        <v>592896.08000000007</v>
      </c>
      <c r="G44" s="48"/>
      <c r="H44" s="50"/>
      <c r="I44" s="5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x14ac:dyDescent="0.3">
      <c r="A45" s="11"/>
      <c r="B45" s="1" t="s">
        <v>372</v>
      </c>
      <c r="C45" s="2" t="s">
        <v>853</v>
      </c>
      <c r="D45" s="80">
        <v>1</v>
      </c>
      <c r="E45" s="6">
        <v>12516</v>
      </c>
      <c r="F45" s="18">
        <f t="shared" si="0"/>
        <v>12516</v>
      </c>
      <c r="G45" s="48"/>
      <c r="H45" s="50"/>
      <c r="I45" s="5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x14ac:dyDescent="0.3">
      <c r="A46" s="11"/>
      <c r="B46" s="1" t="s">
        <v>373</v>
      </c>
      <c r="C46" s="4" t="s">
        <v>287</v>
      </c>
      <c r="D46" s="80">
        <v>2</v>
      </c>
      <c r="E46" s="6">
        <v>14000</v>
      </c>
      <c r="F46" s="18">
        <f t="shared" si="0"/>
        <v>28000</v>
      </c>
      <c r="G46" s="48"/>
      <c r="H46" s="50"/>
      <c r="I46" s="5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x14ac:dyDescent="0.3">
      <c r="A47" s="11"/>
      <c r="B47" s="1" t="s">
        <v>374</v>
      </c>
      <c r="C47" s="2" t="s">
        <v>17</v>
      </c>
      <c r="D47" s="80">
        <v>1</v>
      </c>
      <c r="E47" s="6">
        <v>31842.26</v>
      </c>
      <c r="F47" s="18">
        <f t="shared" si="0"/>
        <v>31842.26</v>
      </c>
      <c r="G47" s="48"/>
      <c r="H47" s="50"/>
      <c r="I47" s="5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x14ac:dyDescent="0.3">
      <c r="A48" s="11"/>
      <c r="B48" s="1" t="s">
        <v>375</v>
      </c>
      <c r="C48" s="2" t="s">
        <v>16</v>
      </c>
      <c r="D48" s="80">
        <v>12</v>
      </c>
      <c r="E48" s="6">
        <v>26000</v>
      </c>
      <c r="F48" s="18">
        <f t="shared" si="0"/>
        <v>312000</v>
      </c>
      <c r="G48" s="48"/>
      <c r="H48" s="50"/>
      <c r="I48" s="5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x14ac:dyDescent="0.3">
      <c r="A49" s="11"/>
      <c r="B49" s="1" t="s">
        <v>376</v>
      </c>
      <c r="C49" s="4" t="s">
        <v>288</v>
      </c>
      <c r="D49" s="80">
        <v>4</v>
      </c>
      <c r="E49" s="6">
        <v>28500</v>
      </c>
      <c r="F49" s="18">
        <f t="shared" si="0"/>
        <v>114000</v>
      </c>
      <c r="G49" s="48"/>
      <c r="H49" s="50"/>
      <c r="I49" s="5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x14ac:dyDescent="0.3">
      <c r="A50" s="11"/>
      <c r="B50" s="1" t="s">
        <v>377</v>
      </c>
      <c r="C50" s="4" t="s">
        <v>293</v>
      </c>
      <c r="D50" s="80">
        <v>2</v>
      </c>
      <c r="E50" s="6">
        <v>9500</v>
      </c>
      <c r="F50" s="18">
        <f t="shared" si="0"/>
        <v>19000</v>
      </c>
      <c r="G50" s="48"/>
      <c r="H50" s="50"/>
      <c r="I50" s="5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x14ac:dyDescent="0.3">
      <c r="A51" s="11"/>
      <c r="B51" s="1" t="s">
        <v>772</v>
      </c>
      <c r="C51" s="2" t="s">
        <v>19</v>
      </c>
      <c r="D51" s="80">
        <v>2</v>
      </c>
      <c r="E51" s="26">
        <v>23000</v>
      </c>
      <c r="F51" s="18">
        <f t="shared" si="0"/>
        <v>46000</v>
      </c>
      <c r="G51" s="48"/>
      <c r="H51" s="50"/>
      <c r="I51" s="5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x14ac:dyDescent="0.3">
      <c r="A52" s="11"/>
      <c r="B52" s="1" t="s">
        <v>378</v>
      </c>
      <c r="C52" s="2" t="s">
        <v>18</v>
      </c>
      <c r="D52" s="80">
        <v>2</v>
      </c>
      <c r="E52" s="6">
        <v>19000</v>
      </c>
      <c r="F52" s="18">
        <f t="shared" si="0"/>
        <v>38000</v>
      </c>
      <c r="G52" s="48"/>
      <c r="H52" s="50"/>
      <c r="I52" s="5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x14ac:dyDescent="0.3">
      <c r="A53" s="11"/>
      <c r="B53" s="1" t="s">
        <v>379</v>
      </c>
      <c r="C53" s="4" t="s">
        <v>227</v>
      </c>
      <c r="D53" s="80">
        <v>2</v>
      </c>
      <c r="E53" s="6">
        <v>138856.34</v>
      </c>
      <c r="F53" s="18">
        <f t="shared" si="0"/>
        <v>277712.68</v>
      </c>
      <c r="G53" s="48"/>
      <c r="H53" s="50"/>
      <c r="I53" s="5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x14ac:dyDescent="0.3">
      <c r="A54" s="11"/>
      <c r="B54" s="1" t="s">
        <v>380</v>
      </c>
      <c r="C54" s="4" t="s">
        <v>854</v>
      </c>
      <c r="D54" s="80">
        <v>14</v>
      </c>
      <c r="E54" s="6">
        <v>138856.34</v>
      </c>
      <c r="F54" s="18">
        <f t="shared" si="0"/>
        <v>1943988.76</v>
      </c>
      <c r="G54" s="48"/>
      <c r="H54" s="50"/>
      <c r="I54" s="5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x14ac:dyDescent="0.3">
      <c r="A55" s="11"/>
      <c r="B55" s="1" t="s">
        <v>381</v>
      </c>
      <c r="C55" s="4" t="s">
        <v>253</v>
      </c>
      <c r="D55" s="80">
        <v>2</v>
      </c>
      <c r="E55" s="6">
        <v>138856.34</v>
      </c>
      <c r="F55" s="18">
        <f t="shared" si="0"/>
        <v>277712.68</v>
      </c>
      <c r="G55" s="48"/>
      <c r="H55" s="50"/>
      <c r="I55" s="5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x14ac:dyDescent="0.3">
      <c r="A56" s="11"/>
      <c r="B56" s="1" t="s">
        <v>382</v>
      </c>
      <c r="C56" s="4" t="s">
        <v>171</v>
      </c>
      <c r="D56" s="80">
        <v>72</v>
      </c>
      <c r="E56" s="6">
        <v>45000</v>
      </c>
      <c r="F56" s="18">
        <f t="shared" si="0"/>
        <v>3240000</v>
      </c>
      <c r="G56" s="48"/>
      <c r="H56" s="50"/>
      <c r="I56" s="5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x14ac:dyDescent="0.3">
      <c r="A57" s="11"/>
      <c r="B57" s="1" t="s">
        <v>383</v>
      </c>
      <c r="C57" s="4" t="s">
        <v>217</v>
      </c>
      <c r="D57" s="80">
        <v>9</v>
      </c>
      <c r="E57" s="6">
        <v>35000</v>
      </c>
      <c r="F57" s="18">
        <f t="shared" si="0"/>
        <v>315000</v>
      </c>
      <c r="G57" s="48"/>
      <c r="H57" s="50"/>
      <c r="I57" s="5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x14ac:dyDescent="0.3">
      <c r="A58" s="11"/>
      <c r="B58" s="1" t="s">
        <v>384</v>
      </c>
      <c r="C58" s="4" t="s">
        <v>855</v>
      </c>
      <c r="D58" s="80">
        <v>1</v>
      </c>
      <c r="E58" s="6">
        <v>22000</v>
      </c>
      <c r="F58" s="18">
        <f t="shared" si="0"/>
        <v>22000</v>
      </c>
      <c r="G58" s="48"/>
      <c r="H58" s="50"/>
      <c r="I58" s="5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x14ac:dyDescent="0.3">
      <c r="A59" s="11"/>
      <c r="B59" s="1" t="s">
        <v>385</v>
      </c>
      <c r="C59" s="32" t="s">
        <v>282</v>
      </c>
      <c r="D59" s="81">
        <v>5</v>
      </c>
      <c r="E59" s="30">
        <v>77800</v>
      </c>
      <c r="F59" s="31">
        <f t="shared" si="0"/>
        <v>389000</v>
      </c>
      <c r="G59" s="48" t="s">
        <v>1179</v>
      </c>
      <c r="H59" s="50"/>
      <c r="I59" s="5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x14ac:dyDescent="0.3">
      <c r="A60" s="11"/>
      <c r="B60" s="1" t="s">
        <v>386</v>
      </c>
      <c r="C60" s="32" t="s">
        <v>264</v>
      </c>
      <c r="D60" s="81">
        <v>10</v>
      </c>
      <c r="E60" s="30">
        <v>11000</v>
      </c>
      <c r="F60" s="31">
        <f t="shared" si="0"/>
        <v>110000</v>
      </c>
      <c r="G60" s="48" t="s">
        <v>1179</v>
      </c>
      <c r="H60" s="50"/>
      <c r="I60" s="5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x14ac:dyDescent="0.3">
      <c r="A61" s="11"/>
      <c r="B61" s="1" t="s">
        <v>387</v>
      </c>
      <c r="C61" s="4" t="s">
        <v>856</v>
      </c>
      <c r="D61" s="82">
        <v>51</v>
      </c>
      <c r="E61" s="6">
        <v>19000</v>
      </c>
      <c r="F61" s="18">
        <f t="shared" si="0"/>
        <v>969000</v>
      </c>
      <c r="G61" s="48"/>
      <c r="H61" s="50"/>
      <c r="I61" s="5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x14ac:dyDescent="0.3">
      <c r="A62" s="11"/>
      <c r="B62" s="1" t="s">
        <v>388</v>
      </c>
      <c r="C62" s="4" t="s">
        <v>247</v>
      </c>
      <c r="D62" s="80">
        <v>3</v>
      </c>
      <c r="E62" s="6">
        <v>119000</v>
      </c>
      <c r="F62" s="18">
        <f t="shared" si="0"/>
        <v>357000</v>
      </c>
      <c r="G62" s="48"/>
      <c r="H62" s="50"/>
      <c r="I62" s="5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x14ac:dyDescent="0.3">
      <c r="A63" s="11"/>
      <c r="B63" s="1" t="s">
        <v>389</v>
      </c>
      <c r="C63" s="8" t="s">
        <v>249</v>
      </c>
      <c r="D63" s="83">
        <v>4</v>
      </c>
      <c r="E63" s="19">
        <v>350000</v>
      </c>
      <c r="F63" s="18">
        <f t="shared" si="0"/>
        <v>1400000</v>
      </c>
      <c r="G63" s="48"/>
      <c r="H63" s="50"/>
      <c r="I63" s="5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x14ac:dyDescent="0.3">
      <c r="A64" s="11"/>
      <c r="B64" s="1" t="s">
        <v>390</v>
      </c>
      <c r="C64" s="4" t="s">
        <v>248</v>
      </c>
      <c r="D64" s="80">
        <v>2</v>
      </c>
      <c r="E64" s="6">
        <v>257000</v>
      </c>
      <c r="F64" s="18">
        <f t="shared" si="0"/>
        <v>514000</v>
      </c>
      <c r="G64" s="48"/>
      <c r="H64" s="50"/>
      <c r="I64" s="5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x14ac:dyDescent="0.3">
      <c r="A65" s="11"/>
      <c r="B65" s="1" t="s">
        <v>391</v>
      </c>
      <c r="C65" s="2" t="s">
        <v>20</v>
      </c>
      <c r="D65" s="80">
        <v>625</v>
      </c>
      <c r="E65" s="6">
        <v>1600</v>
      </c>
      <c r="F65" s="18">
        <f t="shared" si="0"/>
        <v>1000000</v>
      </c>
      <c r="G65" s="48"/>
      <c r="H65" s="50"/>
      <c r="I65" s="5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x14ac:dyDescent="0.3">
      <c r="A66" s="11"/>
      <c r="B66" s="1" t="s">
        <v>392</v>
      </c>
      <c r="C66" s="4" t="s">
        <v>300</v>
      </c>
      <c r="D66" s="80">
        <v>1</v>
      </c>
      <c r="E66" s="6">
        <v>42118860</v>
      </c>
      <c r="F66" s="18">
        <f t="shared" si="0"/>
        <v>42118860</v>
      </c>
      <c r="G66" s="48"/>
      <c r="H66" s="50"/>
      <c r="I66" s="5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x14ac:dyDescent="0.3">
      <c r="A67" s="11"/>
      <c r="B67" s="1" t="s">
        <v>393</v>
      </c>
      <c r="C67" s="4" t="s">
        <v>299</v>
      </c>
      <c r="D67" s="80">
        <v>1</v>
      </c>
      <c r="E67" s="6">
        <v>11231696</v>
      </c>
      <c r="F67" s="18">
        <f t="shared" si="0"/>
        <v>11231696</v>
      </c>
      <c r="G67" s="48"/>
      <c r="H67" s="50"/>
      <c r="I67" s="5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x14ac:dyDescent="0.3">
      <c r="A68" s="11"/>
      <c r="B68" s="1" t="s">
        <v>1146</v>
      </c>
      <c r="C68" s="4" t="s">
        <v>1145</v>
      </c>
      <c r="D68" s="80">
        <v>1</v>
      </c>
      <c r="E68" s="6">
        <v>635478851</v>
      </c>
      <c r="F68" s="18">
        <f t="shared" si="0"/>
        <v>635478851</v>
      </c>
      <c r="G68" s="48"/>
      <c r="H68" s="50"/>
      <c r="I68" s="5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x14ac:dyDescent="0.3">
      <c r="A69" s="11"/>
      <c r="B69" s="1" t="s">
        <v>394</v>
      </c>
      <c r="C69" s="2" t="s">
        <v>21</v>
      </c>
      <c r="D69" s="80">
        <v>6</v>
      </c>
      <c r="E69" s="6">
        <v>368673.9</v>
      </c>
      <c r="F69" s="18">
        <f t="shared" si="0"/>
        <v>2212043.4000000004</v>
      </c>
      <c r="G69" s="48"/>
      <c r="H69" s="50"/>
      <c r="I69" s="5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x14ac:dyDescent="0.3">
      <c r="A70" s="11"/>
      <c r="B70" s="1" t="s">
        <v>395</v>
      </c>
      <c r="C70" s="4" t="s">
        <v>1052</v>
      </c>
      <c r="D70" s="80">
        <v>2</v>
      </c>
      <c r="E70" s="6">
        <v>91167.09</v>
      </c>
      <c r="F70" s="18">
        <f t="shared" si="0"/>
        <v>182334.18</v>
      </c>
      <c r="G70" s="48"/>
      <c r="H70" s="50"/>
      <c r="I70" s="5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x14ac:dyDescent="0.3">
      <c r="A71" s="11"/>
      <c r="B71" s="1" t="s">
        <v>396</v>
      </c>
      <c r="C71" s="4" t="s">
        <v>1058</v>
      </c>
      <c r="D71" s="80">
        <v>14</v>
      </c>
      <c r="E71" s="6">
        <v>58572</v>
      </c>
      <c r="F71" s="18">
        <f t="shared" si="0"/>
        <v>820008</v>
      </c>
      <c r="G71" s="48"/>
      <c r="H71" s="50"/>
      <c r="I71" s="5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x14ac:dyDescent="0.3">
      <c r="A72" s="11"/>
      <c r="B72" s="1" t="s">
        <v>1147</v>
      </c>
      <c r="C72" s="4" t="s">
        <v>1054</v>
      </c>
      <c r="D72" s="80">
        <v>2</v>
      </c>
      <c r="E72" s="6">
        <v>303890.3</v>
      </c>
      <c r="F72" s="18">
        <f t="shared" ref="F72:F135" si="1">+E72*D72</f>
        <v>607780.6</v>
      </c>
      <c r="G72" s="48"/>
      <c r="H72" s="50"/>
      <c r="I72" s="5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x14ac:dyDescent="0.3">
      <c r="A73" s="11"/>
      <c r="B73" s="1" t="s">
        <v>397</v>
      </c>
      <c r="C73" s="4" t="s">
        <v>1053</v>
      </c>
      <c r="D73" s="80">
        <v>4</v>
      </c>
      <c r="E73" s="6">
        <v>364668.36</v>
      </c>
      <c r="F73" s="18">
        <f t="shared" si="1"/>
        <v>1458673.44</v>
      </c>
      <c r="G73" s="48"/>
      <c r="H73" s="50"/>
      <c r="I73" s="5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x14ac:dyDescent="0.3">
      <c r="A74" s="11"/>
      <c r="B74" s="1" t="s">
        <v>398</v>
      </c>
      <c r="C74" s="4" t="s">
        <v>1085</v>
      </c>
      <c r="D74" s="80">
        <v>4</v>
      </c>
      <c r="E74" s="6">
        <v>450000</v>
      </c>
      <c r="F74" s="18">
        <f t="shared" si="1"/>
        <v>1800000</v>
      </c>
      <c r="G74" s="48"/>
      <c r="H74" s="50"/>
      <c r="I74" s="5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x14ac:dyDescent="0.3">
      <c r="A75" s="11"/>
      <c r="B75" s="1" t="s">
        <v>399</v>
      </c>
      <c r="C75" s="4" t="s">
        <v>1087</v>
      </c>
      <c r="D75" s="80">
        <v>2</v>
      </c>
      <c r="E75" s="6">
        <v>562500</v>
      </c>
      <c r="F75" s="18">
        <f t="shared" si="1"/>
        <v>1125000</v>
      </c>
      <c r="G75" s="48"/>
      <c r="H75" s="50"/>
      <c r="I75" s="5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x14ac:dyDescent="0.3">
      <c r="A76" s="11"/>
      <c r="B76" s="1" t="s">
        <v>1148</v>
      </c>
      <c r="C76" s="4" t="s">
        <v>1086</v>
      </c>
      <c r="D76" s="80">
        <v>2</v>
      </c>
      <c r="E76" s="6">
        <v>562500</v>
      </c>
      <c r="F76" s="18">
        <f t="shared" si="1"/>
        <v>1125000</v>
      </c>
      <c r="G76" s="48"/>
      <c r="H76" s="50"/>
      <c r="I76" s="5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x14ac:dyDescent="0.3">
      <c r="A77" s="11"/>
      <c r="B77" s="1" t="s">
        <v>400</v>
      </c>
      <c r="C77" s="4" t="s">
        <v>1055</v>
      </c>
      <c r="D77" s="80">
        <v>6</v>
      </c>
      <c r="E77" s="6">
        <v>68122</v>
      </c>
      <c r="F77" s="18">
        <f t="shared" si="1"/>
        <v>408732</v>
      </c>
      <c r="G77" s="48"/>
      <c r="H77" s="50"/>
      <c r="I77" s="5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x14ac:dyDescent="0.3">
      <c r="A78" s="11"/>
      <c r="B78" s="1" t="s">
        <v>401</v>
      </c>
      <c r="C78" s="4" t="s">
        <v>1057</v>
      </c>
      <c r="D78" s="80">
        <v>58</v>
      </c>
      <c r="E78" s="6">
        <v>121556.12</v>
      </c>
      <c r="F78" s="18">
        <f t="shared" si="1"/>
        <v>7050254.96</v>
      </c>
      <c r="G78" s="48"/>
      <c r="H78" s="50"/>
      <c r="I78" s="5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x14ac:dyDescent="0.3">
      <c r="A79" s="11"/>
      <c r="B79" s="1" t="s">
        <v>402</v>
      </c>
      <c r="C79" s="4" t="s">
        <v>1056</v>
      </c>
      <c r="D79" s="80">
        <v>6</v>
      </c>
      <c r="E79" s="6">
        <v>68122</v>
      </c>
      <c r="F79" s="18">
        <f t="shared" si="1"/>
        <v>408732</v>
      </c>
      <c r="G79" s="48"/>
      <c r="H79" s="50"/>
      <c r="I79" s="5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x14ac:dyDescent="0.3">
      <c r="A80" s="11"/>
      <c r="B80" s="1" t="s">
        <v>403</v>
      </c>
      <c r="C80" s="4" t="s">
        <v>333</v>
      </c>
      <c r="D80" s="82">
        <v>7</v>
      </c>
      <c r="E80" s="6">
        <v>147469.56</v>
      </c>
      <c r="F80" s="18">
        <f t="shared" si="1"/>
        <v>1032286.9199999999</v>
      </c>
      <c r="G80" s="48"/>
      <c r="H80" s="50"/>
      <c r="I80" s="5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x14ac:dyDescent="0.3">
      <c r="A81" s="11"/>
      <c r="B81" s="1" t="s">
        <v>404</v>
      </c>
      <c r="C81" s="4" t="s">
        <v>143</v>
      </c>
      <c r="D81" s="80">
        <v>2</v>
      </c>
      <c r="E81" s="6">
        <v>1695.3000000000002</v>
      </c>
      <c r="F81" s="18">
        <f t="shared" si="1"/>
        <v>3390.6000000000004</v>
      </c>
      <c r="G81" s="48"/>
      <c r="H81" s="50"/>
      <c r="I81" s="5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x14ac:dyDescent="0.3">
      <c r="A82" s="11"/>
      <c r="B82" s="1" t="s">
        <v>1149</v>
      </c>
      <c r="C82" s="4" t="s">
        <v>332</v>
      </c>
      <c r="D82" s="82">
        <v>1</v>
      </c>
      <c r="E82" s="6">
        <v>9041.6</v>
      </c>
      <c r="F82" s="18">
        <f t="shared" si="1"/>
        <v>9041.6</v>
      </c>
      <c r="G82" s="48"/>
      <c r="H82" s="50"/>
      <c r="I82" s="5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x14ac:dyDescent="0.3">
      <c r="A83" s="11"/>
      <c r="B83" s="1" t="s">
        <v>405</v>
      </c>
      <c r="C83" s="2" t="s">
        <v>850</v>
      </c>
      <c r="D83" s="84">
        <v>3</v>
      </c>
      <c r="E83" s="3">
        <v>267733.65999999997</v>
      </c>
      <c r="F83" s="33">
        <f t="shared" si="1"/>
        <v>803200.98</v>
      </c>
      <c r="G83" s="48"/>
      <c r="H83" s="50"/>
      <c r="I83" s="5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x14ac:dyDescent="0.3">
      <c r="A84" s="11"/>
      <c r="B84" s="1" t="s">
        <v>773</v>
      </c>
      <c r="C84" s="2" t="s">
        <v>851</v>
      </c>
      <c r="D84" s="84">
        <v>23</v>
      </c>
      <c r="E84" s="3">
        <v>146192</v>
      </c>
      <c r="F84" s="33">
        <f t="shared" si="1"/>
        <v>3362416</v>
      </c>
      <c r="G84" s="48"/>
      <c r="H84" s="50"/>
      <c r="I84" s="5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x14ac:dyDescent="0.3">
      <c r="A85" s="11"/>
      <c r="B85" s="1" t="s">
        <v>406</v>
      </c>
      <c r="C85" s="4" t="s">
        <v>857</v>
      </c>
      <c r="D85" s="80">
        <v>14</v>
      </c>
      <c r="E85" s="6">
        <v>27300</v>
      </c>
      <c r="F85" s="18">
        <f t="shared" si="1"/>
        <v>382200</v>
      </c>
      <c r="G85" s="48"/>
      <c r="H85" s="50"/>
      <c r="I85" s="5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x14ac:dyDescent="0.3">
      <c r="A86" s="11"/>
      <c r="B86" s="1" t="s">
        <v>407</v>
      </c>
      <c r="C86" s="4" t="s">
        <v>231</v>
      </c>
      <c r="D86" s="80">
        <v>1</v>
      </c>
      <c r="E86" s="6">
        <v>2700</v>
      </c>
      <c r="F86" s="18">
        <f t="shared" si="1"/>
        <v>2700</v>
      </c>
      <c r="G86" s="48"/>
      <c r="H86" s="50"/>
      <c r="I86" s="5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x14ac:dyDescent="0.3">
      <c r="A87" s="11"/>
      <c r="B87" s="1" t="s">
        <v>408</v>
      </c>
      <c r="C87" s="4" t="s">
        <v>230</v>
      </c>
      <c r="D87" s="80">
        <v>8</v>
      </c>
      <c r="E87" s="6">
        <v>3500</v>
      </c>
      <c r="F87" s="18">
        <f t="shared" si="1"/>
        <v>28000</v>
      </c>
      <c r="G87" s="48"/>
      <c r="H87" s="50"/>
      <c r="I87" s="5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x14ac:dyDescent="0.3">
      <c r="A88" s="11"/>
      <c r="B88" s="1" t="s">
        <v>409</v>
      </c>
      <c r="C88" s="4" t="s">
        <v>228</v>
      </c>
      <c r="D88" s="80">
        <v>4</v>
      </c>
      <c r="E88" s="6">
        <v>5800</v>
      </c>
      <c r="F88" s="18">
        <f t="shared" si="1"/>
        <v>23200</v>
      </c>
      <c r="G88" s="48"/>
      <c r="H88" s="50"/>
      <c r="I88" s="5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x14ac:dyDescent="0.3">
      <c r="A89" s="11"/>
      <c r="B89" s="1" t="s">
        <v>410</v>
      </c>
      <c r="C89" s="4" t="s">
        <v>229</v>
      </c>
      <c r="D89" s="80">
        <v>4</v>
      </c>
      <c r="E89" s="6">
        <v>9000</v>
      </c>
      <c r="F89" s="18">
        <f t="shared" si="1"/>
        <v>36000</v>
      </c>
      <c r="G89" s="48"/>
      <c r="H89" s="50"/>
      <c r="I89" s="5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x14ac:dyDescent="0.3">
      <c r="A90" s="11"/>
      <c r="B90" s="1" t="s">
        <v>411</v>
      </c>
      <c r="C90" s="2" t="s">
        <v>868</v>
      </c>
      <c r="D90" s="80">
        <v>453</v>
      </c>
      <c r="E90" s="6">
        <v>2619</v>
      </c>
      <c r="F90" s="18">
        <f t="shared" si="1"/>
        <v>1186407</v>
      </c>
      <c r="G90" s="48"/>
      <c r="H90" s="50"/>
      <c r="I90" s="5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x14ac:dyDescent="0.3">
      <c r="A91" s="11"/>
      <c r="B91" s="1" t="s">
        <v>412</v>
      </c>
      <c r="C91" s="2" t="s">
        <v>1061</v>
      </c>
      <c r="D91" s="80">
        <v>63</v>
      </c>
      <c r="E91" s="6">
        <v>2619</v>
      </c>
      <c r="F91" s="18">
        <f t="shared" si="1"/>
        <v>164997</v>
      </c>
      <c r="G91" s="48"/>
      <c r="H91" s="50"/>
      <c r="I91" s="5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x14ac:dyDescent="0.3">
      <c r="A92" s="11"/>
      <c r="B92" s="1" t="s">
        <v>413</v>
      </c>
      <c r="C92" s="2" t="s">
        <v>22</v>
      </c>
      <c r="D92" s="80">
        <v>85</v>
      </c>
      <c r="E92" s="6">
        <v>1506</v>
      </c>
      <c r="F92" s="18">
        <f t="shared" si="1"/>
        <v>128010</v>
      </c>
      <c r="G92" s="48"/>
      <c r="H92" s="50"/>
      <c r="I92" s="5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x14ac:dyDescent="0.3">
      <c r="A93" s="11"/>
      <c r="B93" s="1" t="s">
        <v>414</v>
      </c>
      <c r="C93" s="2" t="s">
        <v>137</v>
      </c>
      <c r="D93" s="80">
        <v>32</v>
      </c>
      <c r="E93" s="6">
        <v>2462</v>
      </c>
      <c r="F93" s="18">
        <f t="shared" si="1"/>
        <v>78784</v>
      </c>
      <c r="G93" s="48"/>
      <c r="H93" s="50"/>
      <c r="I93" s="5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x14ac:dyDescent="0.3">
      <c r="A94" s="11"/>
      <c r="B94" s="1" t="s">
        <v>415</v>
      </c>
      <c r="C94" s="2" t="s">
        <v>859</v>
      </c>
      <c r="D94" s="80">
        <v>44</v>
      </c>
      <c r="E94" s="6">
        <v>3801</v>
      </c>
      <c r="F94" s="18">
        <f t="shared" si="1"/>
        <v>167244</v>
      </c>
      <c r="G94" s="48"/>
      <c r="H94" s="50"/>
      <c r="I94" s="5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x14ac:dyDescent="0.3">
      <c r="A95" s="11"/>
      <c r="B95" s="1" t="s">
        <v>416</v>
      </c>
      <c r="C95" s="2" t="s">
        <v>861</v>
      </c>
      <c r="D95" s="80">
        <v>1700</v>
      </c>
      <c r="E95" s="6">
        <v>1282</v>
      </c>
      <c r="F95" s="18">
        <f t="shared" si="1"/>
        <v>2179400</v>
      </c>
      <c r="G95" s="48"/>
      <c r="H95" s="50"/>
      <c r="I95" s="5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x14ac:dyDescent="0.3">
      <c r="A96" s="11"/>
      <c r="B96" s="1" t="s">
        <v>417</v>
      </c>
      <c r="C96" s="2" t="s">
        <v>1059</v>
      </c>
      <c r="D96" s="80">
        <v>50</v>
      </c>
      <c r="E96" s="6">
        <v>422</v>
      </c>
      <c r="F96" s="18">
        <f t="shared" si="1"/>
        <v>21100</v>
      </c>
      <c r="G96" s="48"/>
      <c r="H96" s="50"/>
      <c r="I96" s="5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x14ac:dyDescent="0.3">
      <c r="A97" s="11"/>
      <c r="B97" s="1" t="s">
        <v>418</v>
      </c>
      <c r="C97" s="2" t="s">
        <v>860</v>
      </c>
      <c r="D97" s="80">
        <v>73</v>
      </c>
      <c r="E97" s="6">
        <v>1282</v>
      </c>
      <c r="F97" s="18">
        <f t="shared" si="1"/>
        <v>93586</v>
      </c>
      <c r="G97" s="48"/>
      <c r="H97" s="50"/>
      <c r="I97" s="5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x14ac:dyDescent="0.3">
      <c r="A98" s="11"/>
      <c r="B98" s="1" t="s">
        <v>419</v>
      </c>
      <c r="C98" s="2" t="s">
        <v>1060</v>
      </c>
      <c r="D98" s="80">
        <v>50</v>
      </c>
      <c r="E98" s="6">
        <v>423</v>
      </c>
      <c r="F98" s="18">
        <f t="shared" si="1"/>
        <v>21150</v>
      </c>
      <c r="G98" s="48"/>
      <c r="H98" s="50"/>
      <c r="I98" s="5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x14ac:dyDescent="0.3">
      <c r="A99" s="11"/>
      <c r="B99" s="1" t="s">
        <v>420</v>
      </c>
      <c r="C99" s="2" t="s">
        <v>858</v>
      </c>
      <c r="D99" s="80">
        <v>1125</v>
      </c>
      <c r="E99" s="6">
        <v>3801</v>
      </c>
      <c r="F99" s="18">
        <f t="shared" si="1"/>
        <v>4276125</v>
      </c>
      <c r="G99" s="48"/>
      <c r="H99" s="50"/>
      <c r="I99" s="5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x14ac:dyDescent="0.3">
      <c r="A100" s="11"/>
      <c r="B100" s="1" t="s">
        <v>421</v>
      </c>
      <c r="C100" s="2" t="s">
        <v>1062</v>
      </c>
      <c r="D100" s="80">
        <v>50</v>
      </c>
      <c r="E100" s="6">
        <v>428</v>
      </c>
      <c r="F100" s="18">
        <f t="shared" si="1"/>
        <v>21400</v>
      </c>
      <c r="G100" s="48"/>
      <c r="H100" s="50"/>
      <c r="I100" s="5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x14ac:dyDescent="0.3">
      <c r="A101" s="11"/>
      <c r="B101" s="1" t="s">
        <v>422</v>
      </c>
      <c r="C101" s="2" t="s">
        <v>862</v>
      </c>
      <c r="D101" s="80">
        <v>63</v>
      </c>
      <c r="E101" s="6">
        <v>5819</v>
      </c>
      <c r="F101" s="18">
        <f t="shared" si="1"/>
        <v>366597</v>
      </c>
      <c r="G101" s="48"/>
      <c r="H101" s="50"/>
      <c r="I101" s="5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x14ac:dyDescent="0.3">
      <c r="A102" s="11"/>
      <c r="B102" s="1" t="s">
        <v>423</v>
      </c>
      <c r="C102" s="2" t="s">
        <v>864</v>
      </c>
      <c r="D102" s="80">
        <v>188</v>
      </c>
      <c r="E102" s="6">
        <v>5819</v>
      </c>
      <c r="F102" s="18">
        <f t="shared" si="1"/>
        <v>1093972</v>
      </c>
      <c r="G102" s="48"/>
      <c r="H102" s="50"/>
      <c r="I102" s="5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x14ac:dyDescent="0.3">
      <c r="A103" s="11"/>
      <c r="B103" s="1" t="s">
        <v>424</v>
      </c>
      <c r="C103" s="2" t="s">
        <v>863</v>
      </c>
      <c r="D103" s="80">
        <v>6</v>
      </c>
      <c r="E103" s="6">
        <v>5819</v>
      </c>
      <c r="F103" s="18">
        <f t="shared" si="1"/>
        <v>34914</v>
      </c>
      <c r="G103" s="48"/>
      <c r="H103" s="50"/>
      <c r="I103" s="5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x14ac:dyDescent="0.3">
      <c r="A104" s="11"/>
      <c r="B104" s="1" t="s">
        <v>425</v>
      </c>
      <c r="C104" s="2" t="s">
        <v>1063</v>
      </c>
      <c r="D104" s="80">
        <v>42</v>
      </c>
      <c r="E104" s="6">
        <v>602</v>
      </c>
      <c r="F104" s="18">
        <f t="shared" si="1"/>
        <v>25284</v>
      </c>
      <c r="G104" s="48"/>
      <c r="H104" s="50"/>
      <c r="I104" s="5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x14ac:dyDescent="0.3">
      <c r="A105" s="11"/>
      <c r="B105" s="1" t="s">
        <v>426</v>
      </c>
      <c r="C105" s="2" t="s">
        <v>865</v>
      </c>
      <c r="D105" s="80">
        <v>24</v>
      </c>
      <c r="E105" s="6">
        <v>33045</v>
      </c>
      <c r="F105" s="18">
        <f t="shared" si="1"/>
        <v>793080</v>
      </c>
      <c r="G105" s="48"/>
      <c r="H105" s="50"/>
      <c r="I105" s="5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x14ac:dyDescent="0.3">
      <c r="A106" s="11"/>
      <c r="B106" s="1" t="s">
        <v>427</v>
      </c>
      <c r="C106" s="2" t="s">
        <v>866</v>
      </c>
      <c r="D106" s="80">
        <v>2</v>
      </c>
      <c r="E106" s="6">
        <v>38092</v>
      </c>
      <c r="F106" s="18">
        <f t="shared" si="1"/>
        <v>76184</v>
      </c>
      <c r="G106" s="48"/>
      <c r="H106" s="50"/>
      <c r="I106" s="5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x14ac:dyDescent="0.3">
      <c r="A107" s="11"/>
      <c r="B107" s="1" t="s">
        <v>1150</v>
      </c>
      <c r="C107" s="4" t="s">
        <v>867</v>
      </c>
      <c r="D107" s="80">
        <v>3</v>
      </c>
      <c r="E107" s="6">
        <v>49567.5</v>
      </c>
      <c r="F107" s="18">
        <f t="shared" si="1"/>
        <v>148702.5</v>
      </c>
      <c r="G107" s="48"/>
      <c r="H107" s="50"/>
      <c r="I107" s="5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x14ac:dyDescent="0.3">
      <c r="A108" s="11"/>
      <c r="B108" s="1" t="s">
        <v>428</v>
      </c>
      <c r="C108" s="4" t="s">
        <v>869</v>
      </c>
      <c r="D108" s="80">
        <v>2400</v>
      </c>
      <c r="E108" s="6">
        <v>13600</v>
      </c>
      <c r="F108" s="18">
        <f t="shared" si="1"/>
        <v>32640000</v>
      </c>
      <c r="G108" s="48"/>
      <c r="H108" s="50"/>
      <c r="I108" s="5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x14ac:dyDescent="0.3">
      <c r="A109" s="11"/>
      <c r="B109" s="1" t="s">
        <v>429</v>
      </c>
      <c r="C109" s="4" t="s">
        <v>870</v>
      </c>
      <c r="D109" s="80">
        <v>200</v>
      </c>
      <c r="E109" s="6">
        <v>4400</v>
      </c>
      <c r="F109" s="18">
        <f t="shared" si="1"/>
        <v>880000</v>
      </c>
      <c r="G109" s="48"/>
      <c r="H109" s="50"/>
      <c r="I109" s="5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x14ac:dyDescent="0.3">
      <c r="A110" s="11"/>
      <c r="B110" s="1" t="s">
        <v>774</v>
      </c>
      <c r="C110" s="4" t="s">
        <v>219</v>
      </c>
      <c r="D110" s="80">
        <v>2</v>
      </c>
      <c r="E110" s="6">
        <v>4400</v>
      </c>
      <c r="F110" s="18">
        <f t="shared" si="1"/>
        <v>8800</v>
      </c>
      <c r="G110" s="48"/>
      <c r="H110" s="50"/>
      <c r="I110" s="5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x14ac:dyDescent="0.3">
      <c r="A111" s="11"/>
      <c r="B111" s="1" t="s">
        <v>775</v>
      </c>
      <c r="C111" s="4" t="s">
        <v>218</v>
      </c>
      <c r="D111" s="80">
        <v>8</v>
      </c>
      <c r="E111" s="6">
        <v>4500</v>
      </c>
      <c r="F111" s="18">
        <f t="shared" si="1"/>
        <v>36000</v>
      </c>
      <c r="G111" s="48"/>
      <c r="H111" s="50"/>
      <c r="I111" s="5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x14ac:dyDescent="0.3">
      <c r="A112" s="11"/>
      <c r="B112" s="1" t="s">
        <v>430</v>
      </c>
      <c r="C112" s="2" t="s">
        <v>763</v>
      </c>
      <c r="D112" s="80">
        <v>1</v>
      </c>
      <c r="E112" s="6">
        <v>2100</v>
      </c>
      <c r="F112" s="18">
        <f t="shared" si="1"/>
        <v>2100</v>
      </c>
      <c r="G112" s="48"/>
      <c r="H112" s="50"/>
      <c r="I112" s="5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x14ac:dyDescent="0.3">
      <c r="A113" s="11"/>
      <c r="B113" s="1" t="s">
        <v>431</v>
      </c>
      <c r="C113" s="2" t="s">
        <v>126</v>
      </c>
      <c r="D113" s="80">
        <v>5</v>
      </c>
      <c r="E113" s="6">
        <v>2500</v>
      </c>
      <c r="F113" s="18">
        <f t="shared" si="1"/>
        <v>12500</v>
      </c>
      <c r="G113" s="48"/>
      <c r="H113" s="50"/>
      <c r="I113" s="5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x14ac:dyDescent="0.3">
      <c r="A114" s="11"/>
      <c r="B114" s="1" t="s">
        <v>432</v>
      </c>
      <c r="C114" s="4" t="s">
        <v>263</v>
      </c>
      <c r="D114" s="80">
        <v>2</v>
      </c>
      <c r="E114" s="6">
        <v>44100</v>
      </c>
      <c r="F114" s="18">
        <f t="shared" si="1"/>
        <v>88200</v>
      </c>
      <c r="G114" s="48"/>
      <c r="H114" s="50"/>
      <c r="I114" s="5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x14ac:dyDescent="0.3">
      <c r="A115" s="11"/>
      <c r="B115" s="1" t="s">
        <v>776</v>
      </c>
      <c r="C115" s="2" t="s">
        <v>127</v>
      </c>
      <c r="D115" s="80">
        <v>55</v>
      </c>
      <c r="E115" s="6">
        <v>45000</v>
      </c>
      <c r="F115" s="18">
        <f t="shared" si="1"/>
        <v>2475000</v>
      </c>
      <c r="G115" s="48"/>
      <c r="H115" s="50"/>
      <c r="I115" s="5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x14ac:dyDescent="0.3">
      <c r="A116" s="11"/>
      <c r="B116" s="1" t="s">
        <v>433</v>
      </c>
      <c r="C116" s="4" t="s">
        <v>298</v>
      </c>
      <c r="D116" s="80">
        <v>1</v>
      </c>
      <c r="E116" s="6">
        <v>24500</v>
      </c>
      <c r="F116" s="18">
        <f t="shared" si="1"/>
        <v>24500</v>
      </c>
      <c r="G116" s="48"/>
      <c r="H116" s="50"/>
      <c r="I116" s="5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x14ac:dyDescent="0.3">
      <c r="A117" s="11"/>
      <c r="B117" s="1" t="s">
        <v>777</v>
      </c>
      <c r="C117" s="2" t="s">
        <v>23</v>
      </c>
      <c r="D117" s="80">
        <v>2</v>
      </c>
      <c r="E117" s="6">
        <v>217000</v>
      </c>
      <c r="F117" s="18">
        <f t="shared" si="1"/>
        <v>434000</v>
      </c>
      <c r="G117" s="48"/>
      <c r="H117" s="50"/>
      <c r="I117" s="5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x14ac:dyDescent="0.3">
      <c r="A118" s="11"/>
      <c r="B118" s="1" t="s">
        <v>778</v>
      </c>
      <c r="C118" s="2" t="s">
        <v>1084</v>
      </c>
      <c r="D118" s="80">
        <v>7</v>
      </c>
      <c r="E118" s="6">
        <v>72724</v>
      </c>
      <c r="F118" s="18">
        <f t="shared" si="1"/>
        <v>509068</v>
      </c>
      <c r="G118" s="48"/>
      <c r="H118" s="50"/>
      <c r="I118" s="5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x14ac:dyDescent="0.3">
      <c r="A119" s="11"/>
      <c r="B119" s="1" t="s">
        <v>779</v>
      </c>
      <c r="C119" s="4" t="s">
        <v>289</v>
      </c>
      <c r="D119" s="80">
        <v>-3</v>
      </c>
      <c r="E119" s="6">
        <v>35107.379999999997</v>
      </c>
      <c r="F119" s="18">
        <f t="shared" si="1"/>
        <v>-105322.13999999998</v>
      </c>
      <c r="G119" s="48"/>
      <c r="H119" s="50"/>
      <c r="I119" s="5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x14ac:dyDescent="0.3">
      <c r="A120" s="11"/>
      <c r="B120" s="1" t="s">
        <v>780</v>
      </c>
      <c r="C120" s="2" t="s">
        <v>24</v>
      </c>
      <c r="D120" s="80">
        <v>20</v>
      </c>
      <c r="E120" s="6">
        <v>6800</v>
      </c>
      <c r="F120" s="18">
        <f t="shared" si="1"/>
        <v>136000</v>
      </c>
      <c r="G120" s="48"/>
      <c r="H120" s="50"/>
      <c r="I120" s="5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x14ac:dyDescent="0.3">
      <c r="A121" s="11"/>
      <c r="B121" s="1" t="s">
        <v>781</v>
      </c>
      <c r="C121" s="2" t="s">
        <v>25</v>
      </c>
      <c r="D121" s="80">
        <v>2</v>
      </c>
      <c r="E121" s="6">
        <v>5600</v>
      </c>
      <c r="F121" s="18">
        <f t="shared" si="1"/>
        <v>11200</v>
      </c>
      <c r="G121" s="48"/>
      <c r="H121" s="50"/>
      <c r="I121" s="5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x14ac:dyDescent="0.3">
      <c r="A122" s="11"/>
      <c r="B122" s="1" t="s">
        <v>1151</v>
      </c>
      <c r="C122" s="4" t="s">
        <v>871</v>
      </c>
      <c r="D122" s="80">
        <v>4</v>
      </c>
      <c r="E122" s="6">
        <v>1294565</v>
      </c>
      <c r="F122" s="18">
        <f t="shared" si="1"/>
        <v>5178260</v>
      </c>
      <c r="G122" s="48"/>
      <c r="H122" s="50"/>
      <c r="I122" s="5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x14ac:dyDescent="0.3">
      <c r="A123" s="11"/>
      <c r="B123" s="1" t="s">
        <v>782</v>
      </c>
      <c r="C123" s="4" t="s">
        <v>286</v>
      </c>
      <c r="D123" s="80">
        <v>4</v>
      </c>
      <c r="E123" s="6">
        <v>2988078.7039999999</v>
      </c>
      <c r="F123" s="18">
        <f t="shared" si="1"/>
        <v>11952314.816</v>
      </c>
      <c r="G123" s="48"/>
      <c r="H123" s="50"/>
      <c r="I123" s="5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x14ac:dyDescent="0.3">
      <c r="A124" s="11"/>
      <c r="B124" s="1" t="s">
        <v>783</v>
      </c>
      <c r="C124" s="4" t="s">
        <v>290</v>
      </c>
      <c r="D124" s="80">
        <v>2</v>
      </c>
      <c r="E124" s="6">
        <v>4482118.0559999999</v>
      </c>
      <c r="F124" s="18">
        <f t="shared" si="1"/>
        <v>8964236.1119999997</v>
      </c>
      <c r="G124" s="48"/>
      <c r="H124" s="50"/>
      <c r="I124" s="5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x14ac:dyDescent="0.3">
      <c r="A125" s="11"/>
      <c r="B125" s="1" t="s">
        <v>1152</v>
      </c>
      <c r="C125" s="4" t="s">
        <v>284</v>
      </c>
      <c r="D125" s="80">
        <v>1</v>
      </c>
      <c r="E125" s="6">
        <v>1494039.352</v>
      </c>
      <c r="F125" s="18">
        <f t="shared" si="1"/>
        <v>1494039.352</v>
      </c>
      <c r="G125" s="48"/>
      <c r="H125" s="50"/>
      <c r="I125" s="5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x14ac:dyDescent="0.3">
      <c r="A126" s="11"/>
      <c r="B126" s="1" t="s">
        <v>784</v>
      </c>
      <c r="C126" s="4" t="s">
        <v>872</v>
      </c>
      <c r="D126" s="80">
        <v>1</v>
      </c>
      <c r="E126" s="20">
        <v>2072920</v>
      </c>
      <c r="F126" s="18">
        <f t="shared" si="1"/>
        <v>2072920</v>
      </c>
      <c r="G126" s="48"/>
      <c r="H126" s="50"/>
      <c r="I126" s="5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x14ac:dyDescent="0.3">
      <c r="A127" s="11"/>
      <c r="B127" s="1" t="s">
        <v>785</v>
      </c>
      <c r="C127" s="2" t="s">
        <v>26</v>
      </c>
      <c r="D127" s="80">
        <v>7</v>
      </c>
      <c r="E127" s="6">
        <v>3735098.38</v>
      </c>
      <c r="F127" s="18">
        <f t="shared" si="1"/>
        <v>26145688.66</v>
      </c>
      <c r="G127" s="48"/>
      <c r="H127" s="50"/>
      <c r="I127" s="5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x14ac:dyDescent="0.3">
      <c r="A128" s="11"/>
      <c r="B128" s="1" t="s">
        <v>786</v>
      </c>
      <c r="C128" s="2" t="s">
        <v>873</v>
      </c>
      <c r="D128" s="80">
        <v>3</v>
      </c>
      <c r="E128" s="6">
        <v>202300</v>
      </c>
      <c r="F128" s="18">
        <f t="shared" si="1"/>
        <v>606900</v>
      </c>
      <c r="G128" s="48"/>
      <c r="H128" s="50"/>
      <c r="I128" s="5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x14ac:dyDescent="0.3">
      <c r="A129" s="11"/>
      <c r="B129" s="1" t="s">
        <v>787</v>
      </c>
      <c r="C129" s="2" t="s">
        <v>875</v>
      </c>
      <c r="D129" s="80">
        <v>2</v>
      </c>
      <c r="E129" s="6">
        <v>7900</v>
      </c>
      <c r="F129" s="18">
        <f t="shared" si="1"/>
        <v>15800</v>
      </c>
      <c r="G129" s="48"/>
      <c r="H129" s="50"/>
      <c r="I129" s="5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x14ac:dyDescent="0.3">
      <c r="A130" s="11"/>
      <c r="B130" s="1" t="s">
        <v>788</v>
      </c>
      <c r="C130" s="2" t="s">
        <v>874</v>
      </c>
      <c r="D130" s="80">
        <v>14</v>
      </c>
      <c r="E130" s="6">
        <v>9990</v>
      </c>
      <c r="F130" s="18">
        <f t="shared" si="1"/>
        <v>139860</v>
      </c>
      <c r="G130" s="48"/>
      <c r="H130" s="50"/>
      <c r="I130" s="5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x14ac:dyDescent="0.3">
      <c r="A131" s="11"/>
      <c r="B131" s="1" t="s">
        <v>789</v>
      </c>
      <c r="C131" s="2" t="s">
        <v>876</v>
      </c>
      <c r="D131" s="80">
        <v>28</v>
      </c>
      <c r="E131" s="6">
        <v>20000</v>
      </c>
      <c r="F131" s="18">
        <f t="shared" si="1"/>
        <v>560000</v>
      </c>
      <c r="G131" s="48"/>
      <c r="H131" s="50"/>
      <c r="I131" s="5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x14ac:dyDescent="0.3">
      <c r="A132" s="11"/>
      <c r="B132" s="1" t="s">
        <v>434</v>
      </c>
      <c r="C132" s="2" t="s">
        <v>877</v>
      </c>
      <c r="D132" s="80">
        <v>30.5</v>
      </c>
      <c r="E132" s="6">
        <v>4852</v>
      </c>
      <c r="F132" s="18">
        <f t="shared" si="1"/>
        <v>147986</v>
      </c>
      <c r="G132" s="48"/>
      <c r="H132" s="50"/>
      <c r="I132" s="5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x14ac:dyDescent="0.3">
      <c r="A133" s="11"/>
      <c r="B133" s="1" t="s">
        <v>435</v>
      </c>
      <c r="C133" s="2" t="s">
        <v>1043</v>
      </c>
      <c r="D133" s="80">
        <v>79</v>
      </c>
      <c r="E133" s="6">
        <v>8000</v>
      </c>
      <c r="F133" s="18">
        <f t="shared" si="1"/>
        <v>632000</v>
      </c>
      <c r="G133" s="48"/>
      <c r="H133" s="50"/>
      <c r="I133" s="5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x14ac:dyDescent="0.3">
      <c r="A134" s="11"/>
      <c r="B134" s="1" t="s">
        <v>436</v>
      </c>
      <c r="C134" s="2" t="s">
        <v>878</v>
      </c>
      <c r="D134" s="80">
        <v>2</v>
      </c>
      <c r="E134" s="6">
        <v>314160</v>
      </c>
      <c r="F134" s="18">
        <f t="shared" si="1"/>
        <v>628320</v>
      </c>
      <c r="G134" s="48"/>
      <c r="H134" s="50"/>
      <c r="I134" s="5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x14ac:dyDescent="0.3">
      <c r="A135" s="11"/>
      <c r="B135" s="1" t="s">
        <v>437</v>
      </c>
      <c r="C135" s="2" t="s">
        <v>881</v>
      </c>
      <c r="D135" s="80">
        <v>1</v>
      </c>
      <c r="E135" s="6">
        <v>157080</v>
      </c>
      <c r="F135" s="18">
        <f t="shared" si="1"/>
        <v>157080</v>
      </c>
      <c r="G135" s="48"/>
      <c r="H135" s="50"/>
      <c r="I135" s="5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x14ac:dyDescent="0.3">
      <c r="A136" s="11"/>
      <c r="B136" s="1" t="s">
        <v>438</v>
      </c>
      <c r="C136" s="2" t="s">
        <v>882</v>
      </c>
      <c r="D136" s="80">
        <v>3</v>
      </c>
      <c r="E136" s="6">
        <v>235620</v>
      </c>
      <c r="F136" s="18">
        <f t="shared" ref="F136:F199" si="2">+E136*D136</f>
        <v>706860</v>
      </c>
      <c r="G136" s="48"/>
      <c r="H136" s="50"/>
      <c r="I136" s="5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x14ac:dyDescent="0.3">
      <c r="A137" s="11"/>
      <c r="B137" s="1" t="s">
        <v>1153</v>
      </c>
      <c r="C137" s="4" t="s">
        <v>280</v>
      </c>
      <c r="D137" s="80">
        <v>20</v>
      </c>
      <c r="E137" s="6">
        <v>12252</v>
      </c>
      <c r="F137" s="18">
        <f t="shared" si="2"/>
        <v>245040</v>
      </c>
      <c r="G137" s="48"/>
      <c r="H137" s="50"/>
      <c r="I137" s="5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x14ac:dyDescent="0.3">
      <c r="A138" s="11"/>
      <c r="B138" s="1" t="s">
        <v>439</v>
      </c>
      <c r="C138" s="4" t="s">
        <v>279</v>
      </c>
      <c r="D138" s="80">
        <v>20</v>
      </c>
      <c r="E138" s="6">
        <v>73570.559999999998</v>
      </c>
      <c r="F138" s="18">
        <f t="shared" si="2"/>
        <v>1471411.2</v>
      </c>
      <c r="G138" s="48"/>
      <c r="H138" s="50"/>
      <c r="I138" s="5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x14ac:dyDescent="0.3">
      <c r="A139" s="11"/>
      <c r="B139" s="1" t="s">
        <v>440</v>
      </c>
      <c r="C139" s="4" t="s">
        <v>278</v>
      </c>
      <c r="D139" s="80">
        <v>16</v>
      </c>
      <c r="E139" s="6">
        <v>147141.12</v>
      </c>
      <c r="F139" s="18">
        <f t="shared" si="2"/>
        <v>2354257.9199999999</v>
      </c>
      <c r="G139" s="48"/>
      <c r="H139" s="50"/>
      <c r="I139" s="5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x14ac:dyDescent="0.3">
      <c r="A140" s="11"/>
      <c r="B140" s="1" t="s">
        <v>441</v>
      </c>
      <c r="C140" s="4" t="s">
        <v>276</v>
      </c>
      <c r="D140" s="80">
        <v>1</v>
      </c>
      <c r="E140" s="6">
        <v>220711.67999999999</v>
      </c>
      <c r="F140" s="18">
        <f t="shared" si="2"/>
        <v>220711.67999999999</v>
      </c>
      <c r="G140" s="48"/>
      <c r="H140" s="50"/>
      <c r="I140" s="5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x14ac:dyDescent="0.3">
      <c r="A141" s="11"/>
      <c r="B141" s="1" t="s">
        <v>442</v>
      </c>
      <c r="C141" s="4" t="s">
        <v>277</v>
      </c>
      <c r="D141" s="80">
        <v>2</v>
      </c>
      <c r="E141" s="6">
        <v>294282.23999999999</v>
      </c>
      <c r="F141" s="18">
        <f t="shared" si="2"/>
        <v>588564.47999999998</v>
      </c>
      <c r="G141" s="48"/>
      <c r="H141" s="50"/>
      <c r="I141" s="5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x14ac:dyDescent="0.3">
      <c r="A142" s="11"/>
      <c r="B142" s="1" t="s">
        <v>443</v>
      </c>
      <c r="C142" s="2" t="s">
        <v>883</v>
      </c>
      <c r="D142" s="80">
        <v>676</v>
      </c>
      <c r="E142" s="6">
        <v>2083</v>
      </c>
      <c r="F142" s="18">
        <f t="shared" si="2"/>
        <v>1408108</v>
      </c>
      <c r="G142" s="48"/>
      <c r="H142" s="50"/>
      <c r="I142" s="5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x14ac:dyDescent="0.3">
      <c r="A143" s="11"/>
      <c r="B143" s="1" t="s">
        <v>444</v>
      </c>
      <c r="C143" s="2" t="s">
        <v>1064</v>
      </c>
      <c r="D143" s="80">
        <v>10</v>
      </c>
      <c r="E143" s="6">
        <v>767</v>
      </c>
      <c r="F143" s="18">
        <f t="shared" si="2"/>
        <v>7670</v>
      </c>
      <c r="G143" s="48"/>
      <c r="H143" s="50"/>
      <c r="I143" s="5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x14ac:dyDescent="0.3">
      <c r="A144" s="11"/>
      <c r="B144" s="1" t="s">
        <v>445</v>
      </c>
      <c r="C144" s="4" t="s">
        <v>884</v>
      </c>
      <c r="D144" s="80">
        <v>92</v>
      </c>
      <c r="E144" s="6">
        <v>4002</v>
      </c>
      <c r="F144" s="18">
        <f t="shared" si="2"/>
        <v>368184</v>
      </c>
      <c r="G144" s="48"/>
      <c r="H144" s="50"/>
      <c r="I144" s="5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x14ac:dyDescent="0.3">
      <c r="A145" s="11"/>
      <c r="B145" s="1" t="s">
        <v>446</v>
      </c>
      <c r="C145" s="2" t="s">
        <v>886</v>
      </c>
      <c r="D145" s="80">
        <v>40</v>
      </c>
      <c r="E145" s="6">
        <v>8119</v>
      </c>
      <c r="F145" s="18">
        <f t="shared" si="2"/>
        <v>324760</v>
      </c>
      <c r="G145" s="48"/>
      <c r="H145" s="50"/>
      <c r="I145" s="5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x14ac:dyDescent="0.3">
      <c r="A146" s="11"/>
      <c r="B146" s="1" t="s">
        <v>447</v>
      </c>
      <c r="C146" s="4" t="s">
        <v>139</v>
      </c>
      <c r="D146" s="80">
        <v>178</v>
      </c>
      <c r="E146" s="6">
        <v>7472</v>
      </c>
      <c r="F146" s="18">
        <f t="shared" si="2"/>
        <v>1330016</v>
      </c>
      <c r="G146" s="48"/>
      <c r="H146" s="50"/>
      <c r="I146" s="5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x14ac:dyDescent="0.3">
      <c r="A147" s="11"/>
      <c r="B147" s="1" t="s">
        <v>790</v>
      </c>
      <c r="C147" s="2" t="s">
        <v>887</v>
      </c>
      <c r="D147" s="80">
        <v>18</v>
      </c>
      <c r="E147" s="6">
        <v>6051</v>
      </c>
      <c r="F147" s="18">
        <f t="shared" si="2"/>
        <v>108918</v>
      </c>
      <c r="G147" s="48"/>
      <c r="H147" s="50"/>
      <c r="I147" s="5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x14ac:dyDescent="0.3">
      <c r="A148" s="11"/>
      <c r="B148" s="1" t="s">
        <v>448</v>
      </c>
      <c r="C148" s="2" t="s">
        <v>885</v>
      </c>
      <c r="D148" s="80">
        <v>95</v>
      </c>
      <c r="E148" s="6">
        <v>3348</v>
      </c>
      <c r="F148" s="18">
        <f t="shared" si="2"/>
        <v>318060</v>
      </c>
      <c r="G148" s="48"/>
      <c r="H148" s="50"/>
      <c r="I148" s="5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x14ac:dyDescent="0.3">
      <c r="A149" s="11"/>
      <c r="B149" s="1" t="s">
        <v>449</v>
      </c>
      <c r="C149" s="2" t="s">
        <v>879</v>
      </c>
      <c r="D149" s="80">
        <v>5</v>
      </c>
      <c r="E149" s="6">
        <v>1101</v>
      </c>
      <c r="F149" s="18">
        <f t="shared" si="2"/>
        <v>5505</v>
      </c>
      <c r="G149" s="48"/>
      <c r="H149" s="50"/>
      <c r="I149" s="5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x14ac:dyDescent="0.3">
      <c r="A150" s="11"/>
      <c r="B150" s="1" t="s">
        <v>450</v>
      </c>
      <c r="C150" s="2" t="s">
        <v>1065</v>
      </c>
      <c r="D150" s="80">
        <v>50</v>
      </c>
      <c r="E150" s="6">
        <v>339</v>
      </c>
      <c r="F150" s="18">
        <f t="shared" si="2"/>
        <v>16950</v>
      </c>
      <c r="G150" s="48"/>
      <c r="H150" s="50"/>
      <c r="I150" s="5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x14ac:dyDescent="0.3">
      <c r="A151" s="11"/>
      <c r="B151" s="1" t="s">
        <v>451</v>
      </c>
      <c r="C151" s="4" t="s">
        <v>1066</v>
      </c>
      <c r="D151" s="80">
        <v>8</v>
      </c>
      <c r="E151" s="6">
        <v>345</v>
      </c>
      <c r="F151" s="18">
        <f t="shared" si="2"/>
        <v>2760</v>
      </c>
      <c r="G151" s="48"/>
      <c r="H151" s="50"/>
      <c r="I151" s="5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x14ac:dyDescent="0.3">
      <c r="A152" s="11"/>
      <c r="B152" s="1" t="s">
        <v>452</v>
      </c>
      <c r="C152" s="2" t="s">
        <v>27</v>
      </c>
      <c r="D152" s="80">
        <v>78</v>
      </c>
      <c r="E152" s="6">
        <v>13421</v>
      </c>
      <c r="F152" s="18">
        <f t="shared" si="2"/>
        <v>1046838</v>
      </c>
      <c r="G152" s="48"/>
      <c r="H152" s="50"/>
      <c r="I152" s="5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x14ac:dyDescent="0.3">
      <c r="A153" s="11"/>
      <c r="B153" s="1" t="s">
        <v>453</v>
      </c>
      <c r="C153" s="2" t="s">
        <v>1067</v>
      </c>
      <c r="D153" s="80">
        <v>10</v>
      </c>
      <c r="E153" s="6">
        <v>6807</v>
      </c>
      <c r="F153" s="18">
        <f t="shared" si="2"/>
        <v>68070</v>
      </c>
      <c r="G153" s="48"/>
      <c r="H153" s="50"/>
      <c r="I153" s="5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x14ac:dyDescent="0.3">
      <c r="A154" s="11"/>
      <c r="B154" s="1" t="s">
        <v>454</v>
      </c>
      <c r="C154" s="2" t="s">
        <v>28</v>
      </c>
      <c r="D154" s="80">
        <v>6</v>
      </c>
      <c r="E154" s="6">
        <v>12252</v>
      </c>
      <c r="F154" s="18">
        <f t="shared" si="2"/>
        <v>73512</v>
      </c>
      <c r="G154" s="48"/>
      <c r="H154" s="50"/>
      <c r="I154" s="5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x14ac:dyDescent="0.3">
      <c r="A155" s="11"/>
      <c r="B155" s="1" t="s">
        <v>455</v>
      </c>
      <c r="C155" s="2" t="s">
        <v>1068</v>
      </c>
      <c r="D155" s="80">
        <v>9</v>
      </c>
      <c r="E155" s="6">
        <v>32313</v>
      </c>
      <c r="F155" s="18">
        <f t="shared" si="2"/>
        <v>290817</v>
      </c>
      <c r="G155" s="48"/>
      <c r="H155" s="50"/>
      <c r="I155" s="5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x14ac:dyDescent="0.3">
      <c r="A156" s="11"/>
      <c r="B156" s="1" t="s">
        <v>456</v>
      </c>
      <c r="C156" s="2" t="s">
        <v>880</v>
      </c>
      <c r="D156" s="80">
        <v>266</v>
      </c>
      <c r="E156" s="6">
        <v>1753</v>
      </c>
      <c r="F156" s="18">
        <f t="shared" si="2"/>
        <v>466298</v>
      </c>
      <c r="G156" s="48"/>
      <c r="H156" s="50"/>
      <c r="I156" s="5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x14ac:dyDescent="0.3">
      <c r="A157" s="11"/>
      <c r="B157" s="1" t="s">
        <v>457</v>
      </c>
      <c r="C157" s="2" t="s">
        <v>29</v>
      </c>
      <c r="D157" s="80">
        <v>769</v>
      </c>
      <c r="E157" s="6">
        <v>1062</v>
      </c>
      <c r="F157" s="18">
        <f t="shared" si="2"/>
        <v>816678</v>
      </c>
      <c r="G157" s="48"/>
      <c r="H157" s="50"/>
      <c r="I157" s="5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x14ac:dyDescent="0.3">
      <c r="A158" s="11"/>
      <c r="B158" s="1" t="s">
        <v>1154</v>
      </c>
      <c r="C158" s="2" t="s">
        <v>1082</v>
      </c>
      <c r="D158" s="80">
        <v>11</v>
      </c>
      <c r="E158" s="6">
        <v>41428</v>
      </c>
      <c r="F158" s="18">
        <f t="shared" si="2"/>
        <v>455708</v>
      </c>
      <c r="G158" s="48"/>
      <c r="H158" s="50"/>
      <c r="I158" s="5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x14ac:dyDescent="0.3">
      <c r="A159" s="11"/>
      <c r="B159" s="1" t="s">
        <v>458</v>
      </c>
      <c r="C159" s="2" t="s">
        <v>138</v>
      </c>
      <c r="D159" s="80">
        <v>4</v>
      </c>
      <c r="E159" s="6">
        <v>99036</v>
      </c>
      <c r="F159" s="18">
        <f t="shared" si="2"/>
        <v>396144</v>
      </c>
      <c r="G159" s="48"/>
      <c r="H159" s="50"/>
      <c r="I159" s="5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x14ac:dyDescent="0.3">
      <c r="A160" s="11"/>
      <c r="B160" s="1" t="s">
        <v>459</v>
      </c>
      <c r="C160" s="2" t="s">
        <v>1081</v>
      </c>
      <c r="D160" s="80">
        <v>20</v>
      </c>
      <c r="E160" s="6">
        <v>66614</v>
      </c>
      <c r="F160" s="18">
        <f t="shared" si="2"/>
        <v>1332280</v>
      </c>
      <c r="G160" s="48"/>
      <c r="H160" s="50"/>
      <c r="I160" s="5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x14ac:dyDescent="0.3">
      <c r="A161" s="11"/>
      <c r="B161" s="1" t="s">
        <v>460</v>
      </c>
      <c r="C161" s="2" t="s">
        <v>888</v>
      </c>
      <c r="D161" s="80">
        <v>39</v>
      </c>
      <c r="E161" s="6">
        <v>5172.93</v>
      </c>
      <c r="F161" s="18">
        <f t="shared" si="2"/>
        <v>201744.27000000002</v>
      </c>
      <c r="G161" s="48"/>
      <c r="H161" s="50"/>
      <c r="I161" s="5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x14ac:dyDescent="0.3">
      <c r="A162" s="11"/>
      <c r="B162" s="1" t="s">
        <v>461</v>
      </c>
      <c r="C162" s="2" t="s">
        <v>889</v>
      </c>
      <c r="D162" s="80">
        <v>37</v>
      </c>
      <c r="E162" s="6">
        <v>8621.5499999999993</v>
      </c>
      <c r="F162" s="18">
        <f t="shared" si="2"/>
        <v>318997.34999999998</v>
      </c>
      <c r="G162" s="48"/>
      <c r="H162" s="50"/>
      <c r="I162" s="5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x14ac:dyDescent="0.3">
      <c r="A163" s="11"/>
      <c r="B163" s="1" t="s">
        <v>791</v>
      </c>
      <c r="C163" s="4" t="s">
        <v>128</v>
      </c>
      <c r="D163" s="80">
        <v>2</v>
      </c>
      <c r="E163" s="6">
        <v>8432</v>
      </c>
      <c r="F163" s="18">
        <f t="shared" si="2"/>
        <v>16864</v>
      </c>
      <c r="G163" s="48"/>
      <c r="H163" s="50"/>
      <c r="I163" s="5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x14ac:dyDescent="0.3">
      <c r="A164" s="11"/>
      <c r="B164" s="1" t="s">
        <v>462</v>
      </c>
      <c r="C164" s="25" t="s">
        <v>1094</v>
      </c>
      <c r="D164" s="80">
        <v>20</v>
      </c>
      <c r="E164" s="6">
        <v>6120</v>
      </c>
      <c r="F164" s="18">
        <f t="shared" si="2"/>
        <v>122400</v>
      </c>
      <c r="G164" s="48"/>
      <c r="H164" s="50"/>
      <c r="I164" s="5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x14ac:dyDescent="0.3">
      <c r="A165" s="11"/>
      <c r="B165" s="1" t="s">
        <v>463</v>
      </c>
      <c r="C165" s="25" t="s">
        <v>1093</v>
      </c>
      <c r="D165" s="80">
        <v>179</v>
      </c>
      <c r="E165" s="6">
        <v>17408</v>
      </c>
      <c r="F165" s="18">
        <f t="shared" si="2"/>
        <v>3116032</v>
      </c>
      <c r="G165" s="48"/>
      <c r="H165" s="50"/>
      <c r="I165" s="5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x14ac:dyDescent="0.3">
      <c r="A166" s="11"/>
      <c r="B166" s="1" t="s">
        <v>464</v>
      </c>
      <c r="C166" s="25" t="s">
        <v>1092</v>
      </c>
      <c r="D166" s="80">
        <v>59</v>
      </c>
      <c r="E166" s="6">
        <v>11166</v>
      </c>
      <c r="F166" s="18">
        <f t="shared" si="2"/>
        <v>658794</v>
      </c>
      <c r="G166" s="48"/>
      <c r="H166" s="50"/>
      <c r="I166" s="5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x14ac:dyDescent="0.3">
      <c r="A167" s="11"/>
      <c r="B167" s="1" t="s">
        <v>465</v>
      </c>
      <c r="C167" s="25" t="s">
        <v>1091</v>
      </c>
      <c r="D167" s="80">
        <v>27</v>
      </c>
      <c r="E167" s="6">
        <v>17408</v>
      </c>
      <c r="F167" s="18">
        <f t="shared" si="2"/>
        <v>470016</v>
      </c>
      <c r="G167" s="48"/>
      <c r="H167" s="50"/>
      <c r="I167" s="5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x14ac:dyDescent="0.3">
      <c r="A168" s="11"/>
      <c r="B168" s="1" t="s">
        <v>466</v>
      </c>
      <c r="C168" s="24" t="s">
        <v>1095</v>
      </c>
      <c r="D168" s="80">
        <v>25</v>
      </c>
      <c r="E168" s="6">
        <v>11689</v>
      </c>
      <c r="F168" s="18">
        <f t="shared" si="2"/>
        <v>292225</v>
      </c>
      <c r="G168" s="48"/>
      <c r="H168" s="50"/>
      <c r="I168" s="5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x14ac:dyDescent="0.3">
      <c r="A169" s="11"/>
      <c r="B169" s="1" t="s">
        <v>1155</v>
      </c>
      <c r="C169" s="24" t="s">
        <v>30</v>
      </c>
      <c r="D169" s="80">
        <v>1</v>
      </c>
      <c r="E169" s="6">
        <v>21355</v>
      </c>
      <c r="F169" s="18">
        <f t="shared" si="2"/>
        <v>21355</v>
      </c>
      <c r="G169" s="48"/>
      <c r="H169" s="50"/>
      <c r="I169" s="5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x14ac:dyDescent="0.3">
      <c r="A170" s="11"/>
      <c r="B170" s="1" t="s">
        <v>467</v>
      </c>
      <c r="C170" s="24" t="s">
        <v>1096</v>
      </c>
      <c r="D170" s="80">
        <v>8</v>
      </c>
      <c r="E170" s="6">
        <v>15973</v>
      </c>
      <c r="F170" s="18">
        <f t="shared" si="2"/>
        <v>127784</v>
      </c>
      <c r="G170" s="48"/>
      <c r="H170" s="50"/>
      <c r="I170" s="5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x14ac:dyDescent="0.3">
      <c r="A171" s="11"/>
      <c r="B171" s="1" t="s">
        <v>468</v>
      </c>
      <c r="C171" s="24" t="s">
        <v>31</v>
      </c>
      <c r="D171" s="80">
        <v>28</v>
      </c>
      <c r="E171" s="6">
        <v>25047</v>
      </c>
      <c r="F171" s="18">
        <f t="shared" si="2"/>
        <v>701316</v>
      </c>
      <c r="G171" s="48"/>
      <c r="H171" s="50"/>
      <c r="I171" s="5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x14ac:dyDescent="0.3">
      <c r="A172" s="11"/>
      <c r="B172" s="1" t="s">
        <v>792</v>
      </c>
      <c r="C172" s="2" t="s">
        <v>32</v>
      </c>
      <c r="D172" s="80">
        <v>3</v>
      </c>
      <c r="E172" s="6">
        <v>25047</v>
      </c>
      <c r="F172" s="18">
        <f t="shared" si="2"/>
        <v>75141</v>
      </c>
      <c r="G172" s="48"/>
      <c r="H172" s="50"/>
      <c r="I172" s="5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x14ac:dyDescent="0.3">
      <c r="A173" s="11"/>
      <c r="B173" s="1" t="s">
        <v>469</v>
      </c>
      <c r="C173" s="4" t="s">
        <v>216</v>
      </c>
      <c r="D173" s="80">
        <v>6</v>
      </c>
      <c r="E173" s="6">
        <v>278936</v>
      </c>
      <c r="F173" s="18">
        <f t="shared" si="2"/>
        <v>1673616</v>
      </c>
      <c r="G173" s="48"/>
      <c r="H173" s="50"/>
      <c r="I173" s="5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x14ac:dyDescent="0.3">
      <c r="A174" s="11"/>
      <c r="B174" s="1" t="s">
        <v>470</v>
      </c>
      <c r="C174" s="4" t="s">
        <v>215</v>
      </c>
      <c r="D174" s="80">
        <v>4</v>
      </c>
      <c r="E174" s="6">
        <v>278936</v>
      </c>
      <c r="F174" s="18">
        <f t="shared" si="2"/>
        <v>1115744</v>
      </c>
      <c r="G174" s="48"/>
      <c r="H174" s="50"/>
      <c r="I174" s="5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x14ac:dyDescent="0.3">
      <c r="A175" s="11"/>
      <c r="B175" s="1" t="s">
        <v>471</v>
      </c>
      <c r="C175" s="4" t="s">
        <v>203</v>
      </c>
      <c r="D175" s="80">
        <v>7</v>
      </c>
      <c r="E175" s="6">
        <v>46489.333333333336</v>
      </c>
      <c r="F175" s="18">
        <f t="shared" si="2"/>
        <v>325425.33333333337</v>
      </c>
      <c r="G175" s="48"/>
      <c r="H175" s="50"/>
      <c r="I175" s="5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x14ac:dyDescent="0.3">
      <c r="A176" s="11"/>
      <c r="B176" s="1" t="s">
        <v>472</v>
      </c>
      <c r="C176" s="4" t="s">
        <v>214</v>
      </c>
      <c r="D176" s="80">
        <v>11</v>
      </c>
      <c r="E176" s="6">
        <v>46489.333333333336</v>
      </c>
      <c r="F176" s="18">
        <f t="shared" si="2"/>
        <v>511382.66666666669</v>
      </c>
      <c r="G176" s="48"/>
      <c r="H176" s="50"/>
      <c r="I176" s="5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x14ac:dyDescent="0.3">
      <c r="A177" s="11"/>
      <c r="B177" s="1" t="s">
        <v>1156</v>
      </c>
      <c r="C177" s="4" t="s">
        <v>204</v>
      </c>
      <c r="D177" s="80">
        <v>1</v>
      </c>
      <c r="E177" s="6">
        <v>46489.333333333336</v>
      </c>
      <c r="F177" s="18">
        <f t="shared" si="2"/>
        <v>46489.333333333336</v>
      </c>
      <c r="G177" s="48"/>
      <c r="H177" s="50"/>
      <c r="I177" s="5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x14ac:dyDescent="0.3">
      <c r="A178" s="11"/>
      <c r="B178" s="1" t="s">
        <v>473</v>
      </c>
      <c r="C178" s="4" t="s">
        <v>1110</v>
      </c>
      <c r="D178" s="80">
        <v>1</v>
      </c>
      <c r="E178" s="6">
        <v>19100</v>
      </c>
      <c r="F178" s="18">
        <f t="shared" si="2"/>
        <v>19100</v>
      </c>
      <c r="G178" s="48"/>
      <c r="H178" s="50"/>
      <c r="I178" s="5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x14ac:dyDescent="0.3">
      <c r="A179" s="11"/>
      <c r="B179" s="1" t="s">
        <v>474</v>
      </c>
      <c r="C179" s="4" t="s">
        <v>205</v>
      </c>
      <c r="D179" s="80">
        <v>-2</v>
      </c>
      <c r="E179" s="6">
        <v>69734</v>
      </c>
      <c r="F179" s="18">
        <f t="shared" si="2"/>
        <v>-139468</v>
      </c>
      <c r="G179" s="48"/>
      <c r="H179" s="50"/>
      <c r="I179" s="5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x14ac:dyDescent="0.3">
      <c r="A180" s="11"/>
      <c r="B180" s="1" t="s">
        <v>475</v>
      </c>
      <c r="C180" s="4" t="s">
        <v>206</v>
      </c>
      <c r="D180" s="80">
        <v>4</v>
      </c>
      <c r="E180" s="6">
        <v>92978.666666666672</v>
      </c>
      <c r="F180" s="18">
        <f t="shared" si="2"/>
        <v>371914.66666666669</v>
      </c>
      <c r="G180" s="48"/>
      <c r="H180" s="50"/>
      <c r="I180" s="5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x14ac:dyDescent="0.3">
      <c r="A181" s="11"/>
      <c r="B181" s="1" t="s">
        <v>476</v>
      </c>
      <c r="C181" s="4" t="s">
        <v>890</v>
      </c>
      <c r="D181" s="80">
        <v>16</v>
      </c>
      <c r="E181" s="6">
        <v>25833</v>
      </c>
      <c r="F181" s="18">
        <f t="shared" si="2"/>
        <v>413328</v>
      </c>
      <c r="G181" s="48"/>
      <c r="H181" s="50"/>
      <c r="I181" s="5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x14ac:dyDescent="0.3">
      <c r="A182" s="11"/>
      <c r="B182" s="1" t="s">
        <v>477</v>
      </c>
      <c r="C182" s="4" t="s">
        <v>1044</v>
      </c>
      <c r="D182" s="80">
        <v>20</v>
      </c>
      <c r="E182" s="6">
        <v>92978.666666666672</v>
      </c>
      <c r="F182" s="18">
        <f t="shared" si="2"/>
        <v>1859573.3333333335</v>
      </c>
      <c r="G182" s="48"/>
      <c r="H182" s="50"/>
      <c r="I182" s="5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x14ac:dyDescent="0.3">
      <c r="A183" s="11"/>
      <c r="B183" s="1" t="s">
        <v>478</v>
      </c>
      <c r="C183" s="4" t="s">
        <v>208</v>
      </c>
      <c r="D183" s="80">
        <v>14</v>
      </c>
      <c r="E183" s="6">
        <v>92978.666666666672</v>
      </c>
      <c r="F183" s="18">
        <f t="shared" si="2"/>
        <v>1301701.3333333335</v>
      </c>
      <c r="G183" s="48"/>
      <c r="H183" s="50"/>
      <c r="I183" s="5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x14ac:dyDescent="0.3">
      <c r="A184" s="11"/>
      <c r="B184" s="1" t="s">
        <v>479</v>
      </c>
      <c r="C184" s="4" t="s">
        <v>207</v>
      </c>
      <c r="D184" s="80">
        <v>1</v>
      </c>
      <c r="E184" s="6">
        <v>92978.666666666672</v>
      </c>
      <c r="F184" s="18">
        <f t="shared" si="2"/>
        <v>92978.666666666672</v>
      </c>
      <c r="G184" s="48"/>
      <c r="H184" s="50"/>
      <c r="I184" s="5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x14ac:dyDescent="0.3">
      <c r="A185" s="11"/>
      <c r="B185" s="1" t="s">
        <v>480</v>
      </c>
      <c r="C185" s="4" t="s">
        <v>213</v>
      </c>
      <c r="D185" s="80">
        <v>1</v>
      </c>
      <c r="E185" s="6">
        <v>139468</v>
      </c>
      <c r="F185" s="18">
        <f t="shared" si="2"/>
        <v>139468</v>
      </c>
      <c r="G185" s="48"/>
      <c r="H185" s="50"/>
      <c r="I185" s="5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x14ac:dyDescent="0.3">
      <c r="A186" s="11"/>
      <c r="B186" s="1" t="s">
        <v>481</v>
      </c>
      <c r="C186" s="4" t="s">
        <v>209</v>
      </c>
      <c r="D186" s="80">
        <v>7</v>
      </c>
      <c r="E186" s="6">
        <v>139468</v>
      </c>
      <c r="F186" s="18">
        <f t="shared" si="2"/>
        <v>976276</v>
      </c>
      <c r="G186" s="48"/>
      <c r="H186" s="50"/>
      <c r="I186" s="5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x14ac:dyDescent="0.3">
      <c r="A187" s="11"/>
      <c r="B187" s="1" t="s">
        <v>482</v>
      </c>
      <c r="C187" s="4" t="s">
        <v>211</v>
      </c>
      <c r="D187" s="80">
        <v>34</v>
      </c>
      <c r="E187" s="6">
        <v>139468</v>
      </c>
      <c r="F187" s="18">
        <f t="shared" si="2"/>
        <v>4741912</v>
      </c>
      <c r="G187" s="48"/>
      <c r="H187" s="50"/>
      <c r="I187" s="5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x14ac:dyDescent="0.3">
      <c r="A188" s="11"/>
      <c r="B188" s="1" t="s">
        <v>483</v>
      </c>
      <c r="C188" s="4" t="s">
        <v>212</v>
      </c>
      <c r="D188" s="80">
        <v>38</v>
      </c>
      <c r="E188" s="6">
        <v>185957.33333333334</v>
      </c>
      <c r="F188" s="18">
        <f t="shared" si="2"/>
        <v>7066378.666666667</v>
      </c>
      <c r="G188" s="48"/>
      <c r="H188" s="50"/>
      <c r="I188" s="5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x14ac:dyDescent="0.3">
      <c r="A189" s="11"/>
      <c r="B189" s="1" t="s">
        <v>484</v>
      </c>
      <c r="C189" s="4" t="s">
        <v>210</v>
      </c>
      <c r="D189" s="80">
        <v>5</v>
      </c>
      <c r="E189" s="6">
        <v>185957.33333333334</v>
      </c>
      <c r="F189" s="18">
        <f t="shared" si="2"/>
        <v>929786.66666666674</v>
      </c>
      <c r="G189" s="48"/>
      <c r="H189" s="50"/>
      <c r="I189" s="5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x14ac:dyDescent="0.3">
      <c r="A190" s="11"/>
      <c r="B190" s="1" t="s">
        <v>485</v>
      </c>
      <c r="C190" s="4" t="s">
        <v>260</v>
      </c>
      <c r="D190" s="80">
        <v>4</v>
      </c>
      <c r="E190" s="6">
        <v>439000</v>
      </c>
      <c r="F190" s="18">
        <f t="shared" si="2"/>
        <v>1756000</v>
      </c>
      <c r="G190" s="48"/>
      <c r="H190" s="50"/>
      <c r="I190" s="5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x14ac:dyDescent="0.3">
      <c r="A191" s="11"/>
      <c r="B191" s="1" t="s">
        <v>486</v>
      </c>
      <c r="C191" s="4" t="s">
        <v>185</v>
      </c>
      <c r="D191" s="80">
        <v>2</v>
      </c>
      <c r="E191" s="6">
        <v>154700</v>
      </c>
      <c r="F191" s="18">
        <f t="shared" si="2"/>
        <v>309400</v>
      </c>
      <c r="G191" s="48"/>
      <c r="H191" s="50"/>
      <c r="I191" s="5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x14ac:dyDescent="0.3">
      <c r="A192" s="11"/>
      <c r="B192" s="1" t="s">
        <v>487</v>
      </c>
      <c r="C192" s="4" t="s">
        <v>192</v>
      </c>
      <c r="D192" s="80">
        <v>1</v>
      </c>
      <c r="E192" s="6">
        <v>154700</v>
      </c>
      <c r="F192" s="18">
        <f t="shared" si="2"/>
        <v>154700</v>
      </c>
      <c r="G192" s="48"/>
      <c r="H192" s="50"/>
      <c r="I192" s="5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x14ac:dyDescent="0.3">
      <c r="A193" s="11"/>
      <c r="B193" s="1" t="s">
        <v>793</v>
      </c>
      <c r="C193" s="4" t="s">
        <v>191</v>
      </c>
      <c r="D193" s="80">
        <v>2</v>
      </c>
      <c r="E193" s="6">
        <v>154700</v>
      </c>
      <c r="F193" s="18">
        <f t="shared" si="2"/>
        <v>309400</v>
      </c>
      <c r="G193" s="48"/>
      <c r="H193" s="50"/>
      <c r="I193" s="5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x14ac:dyDescent="0.3">
      <c r="A194" s="11"/>
      <c r="B194" s="1" t="s">
        <v>488</v>
      </c>
      <c r="C194" s="4" t="s">
        <v>189</v>
      </c>
      <c r="D194" s="80">
        <v>3</v>
      </c>
      <c r="E194" s="6">
        <v>154700</v>
      </c>
      <c r="F194" s="18">
        <f t="shared" si="2"/>
        <v>464100</v>
      </c>
      <c r="G194" s="48"/>
      <c r="H194" s="50"/>
      <c r="I194" s="5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x14ac:dyDescent="0.3">
      <c r="A195" s="11"/>
      <c r="B195" s="1" t="s">
        <v>794</v>
      </c>
      <c r="C195" s="4" t="s">
        <v>188</v>
      </c>
      <c r="D195" s="80">
        <v>5</v>
      </c>
      <c r="E195" s="6">
        <v>154700</v>
      </c>
      <c r="F195" s="18">
        <f t="shared" si="2"/>
        <v>773500</v>
      </c>
      <c r="G195" s="48"/>
      <c r="H195" s="50"/>
      <c r="I195" s="5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x14ac:dyDescent="0.3">
      <c r="A196" s="11"/>
      <c r="B196" s="1" t="s">
        <v>489</v>
      </c>
      <c r="C196" s="4" t="s">
        <v>187</v>
      </c>
      <c r="D196" s="80">
        <v>2</v>
      </c>
      <c r="E196" s="6">
        <v>154700</v>
      </c>
      <c r="F196" s="18">
        <f t="shared" si="2"/>
        <v>309400</v>
      </c>
      <c r="G196" s="48"/>
      <c r="H196" s="50"/>
      <c r="I196" s="5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x14ac:dyDescent="0.3">
      <c r="A197" s="11"/>
      <c r="B197" s="1" t="s">
        <v>490</v>
      </c>
      <c r="C197" s="4" t="s">
        <v>190</v>
      </c>
      <c r="D197" s="80">
        <v>1</v>
      </c>
      <c r="E197" s="6">
        <v>154700</v>
      </c>
      <c r="F197" s="18">
        <f t="shared" si="2"/>
        <v>154700</v>
      </c>
      <c r="G197" s="48"/>
      <c r="H197" s="50"/>
      <c r="I197" s="5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x14ac:dyDescent="0.3">
      <c r="A198" s="11"/>
      <c r="B198" s="1" t="s">
        <v>491</v>
      </c>
      <c r="C198" s="4" t="s">
        <v>892</v>
      </c>
      <c r="D198" s="80">
        <v>500</v>
      </c>
      <c r="E198" s="6">
        <v>700</v>
      </c>
      <c r="F198" s="18">
        <f t="shared" si="2"/>
        <v>350000</v>
      </c>
      <c r="G198" s="48"/>
      <c r="H198" s="50"/>
      <c r="I198" s="5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x14ac:dyDescent="0.3">
      <c r="A199" s="11"/>
      <c r="B199" s="1" t="s">
        <v>492</v>
      </c>
      <c r="C199" s="4" t="s">
        <v>891</v>
      </c>
      <c r="D199" s="80">
        <v>100</v>
      </c>
      <c r="E199" s="6">
        <v>750</v>
      </c>
      <c r="F199" s="18">
        <f t="shared" si="2"/>
        <v>75000</v>
      </c>
      <c r="G199" s="48"/>
      <c r="H199" s="50"/>
      <c r="I199" s="5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x14ac:dyDescent="0.3">
      <c r="A200" s="11"/>
      <c r="B200" s="1" t="s">
        <v>493</v>
      </c>
      <c r="C200" s="4" t="s">
        <v>893</v>
      </c>
      <c r="D200" s="80">
        <v>12</v>
      </c>
      <c r="E200" s="6">
        <v>360000</v>
      </c>
      <c r="F200" s="18">
        <f t="shared" ref="F200:F263" si="3">+E200*D200</f>
        <v>4320000</v>
      </c>
      <c r="G200" s="48"/>
      <c r="H200" s="50"/>
      <c r="I200" s="5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x14ac:dyDescent="0.3">
      <c r="A201" s="11"/>
      <c r="B201" s="1" t="s">
        <v>494</v>
      </c>
      <c r="C201" s="37" t="s">
        <v>258</v>
      </c>
      <c r="D201" s="85">
        <v>1</v>
      </c>
      <c r="E201" s="35">
        <v>56000</v>
      </c>
      <c r="F201" s="36">
        <f t="shared" si="3"/>
        <v>56000</v>
      </c>
      <c r="G201" s="48" t="s">
        <v>1179</v>
      </c>
      <c r="H201" s="50"/>
      <c r="I201" s="5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x14ac:dyDescent="0.3">
      <c r="A202" s="11"/>
      <c r="B202" s="1" t="s">
        <v>495</v>
      </c>
      <c r="C202" s="4" t="s">
        <v>894</v>
      </c>
      <c r="D202" s="80">
        <v>10</v>
      </c>
      <c r="E202" s="6">
        <v>26000</v>
      </c>
      <c r="F202" s="18">
        <f t="shared" si="3"/>
        <v>260000</v>
      </c>
      <c r="G202" s="48"/>
      <c r="H202" s="50"/>
      <c r="I202" s="5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x14ac:dyDescent="0.3">
      <c r="A203" s="11"/>
      <c r="B203" s="1" t="s">
        <v>496</v>
      </c>
      <c r="C203" s="2" t="s">
        <v>33</v>
      </c>
      <c r="D203" s="80">
        <v>80</v>
      </c>
      <c r="E203" s="6">
        <v>5277.44</v>
      </c>
      <c r="F203" s="18">
        <f t="shared" si="3"/>
        <v>422195.19999999995</v>
      </c>
      <c r="G203" s="48"/>
      <c r="H203" s="50"/>
      <c r="I203" s="5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x14ac:dyDescent="0.3">
      <c r="A204" s="11"/>
      <c r="B204" s="1" t="s">
        <v>497</v>
      </c>
      <c r="C204" s="4" t="s">
        <v>334</v>
      </c>
      <c r="D204" s="82">
        <v>116</v>
      </c>
      <c r="E204" s="6">
        <v>800</v>
      </c>
      <c r="F204" s="18">
        <f t="shared" si="3"/>
        <v>92800</v>
      </c>
      <c r="G204" s="48"/>
      <c r="H204" s="50"/>
      <c r="I204" s="5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x14ac:dyDescent="0.3">
      <c r="A205" s="11"/>
      <c r="B205" s="1" t="s">
        <v>498</v>
      </c>
      <c r="C205" s="4" t="s">
        <v>306</v>
      </c>
      <c r="D205" s="80">
        <v>4</v>
      </c>
      <c r="E205" s="6">
        <v>521000</v>
      </c>
      <c r="F205" s="18">
        <f t="shared" si="3"/>
        <v>2084000</v>
      </c>
      <c r="G205" s="48"/>
      <c r="H205" s="50"/>
      <c r="I205" s="5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x14ac:dyDescent="0.3">
      <c r="A206" s="11"/>
      <c r="B206" s="1" t="s">
        <v>795</v>
      </c>
      <c r="C206" s="4" t="s">
        <v>295</v>
      </c>
      <c r="D206" s="80">
        <v>3</v>
      </c>
      <c r="E206" s="6">
        <v>575000</v>
      </c>
      <c r="F206" s="18">
        <f t="shared" si="3"/>
        <v>1725000</v>
      </c>
      <c r="G206" s="48"/>
      <c r="H206" s="50"/>
      <c r="I206" s="5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x14ac:dyDescent="0.3">
      <c r="A207" s="11"/>
      <c r="B207" s="1" t="s">
        <v>499</v>
      </c>
      <c r="C207" s="4" t="s">
        <v>294</v>
      </c>
      <c r="D207" s="80">
        <v>1</v>
      </c>
      <c r="E207" s="6">
        <v>521000</v>
      </c>
      <c r="F207" s="18">
        <f t="shared" si="3"/>
        <v>521000</v>
      </c>
      <c r="G207" s="48"/>
      <c r="H207" s="50"/>
      <c r="I207" s="5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x14ac:dyDescent="0.3">
      <c r="A208" s="11"/>
      <c r="B208" s="1" t="s">
        <v>500</v>
      </c>
      <c r="C208" s="4" t="s">
        <v>307</v>
      </c>
      <c r="D208" s="80">
        <v>4</v>
      </c>
      <c r="E208" s="6">
        <v>7900</v>
      </c>
      <c r="F208" s="18">
        <f t="shared" si="3"/>
        <v>31600</v>
      </c>
      <c r="G208" s="48"/>
      <c r="H208" s="50"/>
      <c r="I208" s="5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x14ac:dyDescent="0.3">
      <c r="A209" s="11"/>
      <c r="B209" s="1" t="s">
        <v>501</v>
      </c>
      <c r="C209" s="2" t="s">
        <v>34</v>
      </c>
      <c r="D209" s="80">
        <v>11</v>
      </c>
      <c r="E209" s="6">
        <v>4900</v>
      </c>
      <c r="F209" s="18">
        <f t="shared" si="3"/>
        <v>53900</v>
      </c>
      <c r="G209" s="48"/>
      <c r="H209" s="50"/>
      <c r="I209" s="5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x14ac:dyDescent="0.3">
      <c r="A210" s="11"/>
      <c r="B210" s="1" t="s">
        <v>502</v>
      </c>
      <c r="C210" s="2" t="s">
        <v>35</v>
      </c>
      <c r="D210" s="80">
        <v>25</v>
      </c>
      <c r="E210" s="6">
        <v>19658</v>
      </c>
      <c r="F210" s="18">
        <f t="shared" si="3"/>
        <v>491450</v>
      </c>
      <c r="G210" s="48"/>
      <c r="H210" s="50"/>
      <c r="I210" s="5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x14ac:dyDescent="0.3">
      <c r="A211" s="11"/>
      <c r="B211" s="1" t="s">
        <v>503</v>
      </c>
      <c r="C211" s="4" t="s">
        <v>311</v>
      </c>
      <c r="D211" s="80">
        <v>3</v>
      </c>
      <c r="E211" s="6">
        <v>32000</v>
      </c>
      <c r="F211" s="18">
        <f t="shared" si="3"/>
        <v>96000</v>
      </c>
      <c r="G211" s="48"/>
      <c r="H211" s="50"/>
      <c r="I211" s="5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x14ac:dyDescent="0.3">
      <c r="A212" s="11"/>
      <c r="B212" s="1" t="s">
        <v>504</v>
      </c>
      <c r="C212" s="4" t="s">
        <v>895</v>
      </c>
      <c r="D212" s="80">
        <v>3</v>
      </c>
      <c r="E212" s="6">
        <v>32000</v>
      </c>
      <c r="F212" s="18">
        <f t="shared" si="3"/>
        <v>96000</v>
      </c>
      <c r="G212" s="48"/>
      <c r="H212" s="50"/>
      <c r="I212" s="5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x14ac:dyDescent="0.3">
      <c r="A213" s="11"/>
      <c r="B213" s="1" t="s">
        <v>505</v>
      </c>
      <c r="C213" s="4" t="s">
        <v>198</v>
      </c>
      <c r="D213" s="80">
        <v>1</v>
      </c>
      <c r="E213" s="6">
        <v>1860000</v>
      </c>
      <c r="F213" s="18">
        <f t="shared" si="3"/>
        <v>1860000</v>
      </c>
      <c r="G213" s="48"/>
      <c r="H213" s="50"/>
      <c r="I213" s="5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x14ac:dyDescent="0.3">
      <c r="A214" s="11"/>
      <c r="B214" s="1" t="s">
        <v>506</v>
      </c>
      <c r="C214" s="2" t="s">
        <v>1034</v>
      </c>
      <c r="D214" s="80">
        <v>4</v>
      </c>
      <c r="E214" s="6">
        <v>16354.17</v>
      </c>
      <c r="F214" s="18">
        <f t="shared" si="3"/>
        <v>65416.68</v>
      </c>
      <c r="G214" s="48"/>
      <c r="H214" s="50"/>
      <c r="I214" s="5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x14ac:dyDescent="0.3">
      <c r="A215" s="11"/>
      <c r="B215" s="1" t="s">
        <v>507</v>
      </c>
      <c r="C215" s="4" t="s">
        <v>224</v>
      </c>
      <c r="D215" s="80">
        <v>3</v>
      </c>
      <c r="E215" s="6">
        <v>21026.79</v>
      </c>
      <c r="F215" s="18">
        <f t="shared" si="3"/>
        <v>63080.37</v>
      </c>
      <c r="G215" s="48"/>
      <c r="H215" s="50"/>
      <c r="I215" s="5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x14ac:dyDescent="0.3">
      <c r="A216" s="11"/>
      <c r="B216" s="1" t="s">
        <v>508</v>
      </c>
      <c r="C216" s="4" t="s">
        <v>225</v>
      </c>
      <c r="D216" s="80">
        <v>1</v>
      </c>
      <c r="E216" s="6">
        <v>32708.34</v>
      </c>
      <c r="F216" s="18">
        <f t="shared" si="3"/>
        <v>32708.34</v>
      </c>
      <c r="G216" s="48"/>
      <c r="H216" s="50"/>
      <c r="I216" s="5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x14ac:dyDescent="0.3">
      <c r="A217" s="11"/>
      <c r="B217" s="1" t="s">
        <v>509</v>
      </c>
      <c r="C217" s="4" t="s">
        <v>1035</v>
      </c>
      <c r="D217" s="80">
        <v>49</v>
      </c>
      <c r="E217" s="6">
        <v>10513.395</v>
      </c>
      <c r="F217" s="18">
        <f t="shared" si="3"/>
        <v>515156.35500000004</v>
      </c>
      <c r="G217" s="48"/>
      <c r="H217" s="50"/>
      <c r="I217" s="5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x14ac:dyDescent="0.3">
      <c r="A218" s="11"/>
      <c r="B218" s="1" t="s">
        <v>510</v>
      </c>
      <c r="C218" s="4" t="s">
        <v>1047</v>
      </c>
      <c r="D218" s="80">
        <v>18</v>
      </c>
      <c r="E218" s="6">
        <v>22900</v>
      </c>
      <c r="F218" s="18">
        <f t="shared" si="3"/>
        <v>412200</v>
      </c>
      <c r="G218" s="48"/>
      <c r="H218" s="50"/>
      <c r="I218" s="5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x14ac:dyDescent="0.3">
      <c r="A219" s="11"/>
      <c r="B219" s="1" t="s">
        <v>511</v>
      </c>
      <c r="C219" s="4" t="s">
        <v>1036</v>
      </c>
      <c r="D219" s="80">
        <v>8</v>
      </c>
      <c r="E219" s="6">
        <v>10513.395</v>
      </c>
      <c r="F219" s="18">
        <f t="shared" si="3"/>
        <v>84107.16</v>
      </c>
      <c r="G219" s="48"/>
      <c r="H219" s="50"/>
      <c r="I219" s="5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x14ac:dyDescent="0.3">
      <c r="A220" s="11"/>
      <c r="B220" s="1" t="s">
        <v>512</v>
      </c>
      <c r="C220" s="2" t="s">
        <v>36</v>
      </c>
      <c r="D220" s="80">
        <v>170</v>
      </c>
      <c r="E220" s="6">
        <v>7413.84</v>
      </c>
      <c r="F220" s="18">
        <f t="shared" si="3"/>
        <v>1260352.8</v>
      </c>
      <c r="G220" s="48"/>
      <c r="H220" s="50"/>
      <c r="I220" s="5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x14ac:dyDescent="0.3">
      <c r="A221" s="11"/>
      <c r="B221" s="1" t="s">
        <v>513</v>
      </c>
      <c r="C221" s="2" t="s">
        <v>135</v>
      </c>
      <c r="D221" s="80">
        <v>77</v>
      </c>
      <c r="E221" s="6">
        <v>5800</v>
      </c>
      <c r="F221" s="18">
        <f t="shared" si="3"/>
        <v>446600</v>
      </c>
      <c r="G221" s="48"/>
      <c r="H221" s="50"/>
      <c r="I221" s="5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x14ac:dyDescent="0.3">
      <c r="A222" s="11"/>
      <c r="B222" s="1" t="s">
        <v>514</v>
      </c>
      <c r="C222" s="4" t="s">
        <v>202</v>
      </c>
      <c r="D222" s="80">
        <v>9</v>
      </c>
      <c r="E222" s="6">
        <v>132000</v>
      </c>
      <c r="F222" s="18">
        <f t="shared" si="3"/>
        <v>1188000</v>
      </c>
      <c r="G222" s="48"/>
      <c r="H222" s="50"/>
      <c r="I222" s="5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x14ac:dyDescent="0.3">
      <c r="A223" s="11"/>
      <c r="B223" s="1" t="s">
        <v>515</v>
      </c>
      <c r="C223" s="5" t="s">
        <v>255</v>
      </c>
      <c r="D223" s="80">
        <v>19</v>
      </c>
      <c r="E223" s="6">
        <v>65000</v>
      </c>
      <c r="F223" s="18">
        <f t="shared" si="3"/>
        <v>1235000</v>
      </c>
      <c r="G223" s="48"/>
      <c r="H223" s="50"/>
      <c r="I223" s="5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x14ac:dyDescent="0.3">
      <c r="A224" s="11"/>
      <c r="B224" s="1" t="s">
        <v>1157</v>
      </c>
      <c r="C224" s="4" t="s">
        <v>233</v>
      </c>
      <c r="D224" s="80">
        <v>1</v>
      </c>
      <c r="E224" s="6">
        <v>65000</v>
      </c>
      <c r="F224" s="18">
        <f t="shared" si="3"/>
        <v>65000</v>
      </c>
      <c r="G224" s="48"/>
      <c r="H224" s="50"/>
      <c r="I224" s="5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x14ac:dyDescent="0.3">
      <c r="A225" s="11"/>
      <c r="B225" s="1" t="s">
        <v>516</v>
      </c>
      <c r="C225" s="4" t="s">
        <v>237</v>
      </c>
      <c r="D225" s="80">
        <v>4</v>
      </c>
      <c r="E225" s="6">
        <v>230000</v>
      </c>
      <c r="F225" s="18">
        <f t="shared" si="3"/>
        <v>920000</v>
      </c>
      <c r="G225" s="48"/>
      <c r="H225" s="50"/>
      <c r="I225" s="5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x14ac:dyDescent="0.3">
      <c r="A226" s="11"/>
      <c r="B226" s="1" t="s">
        <v>517</v>
      </c>
      <c r="C226" s="4" t="s">
        <v>234</v>
      </c>
      <c r="D226" s="80">
        <v>5</v>
      </c>
      <c r="E226" s="6">
        <v>14000</v>
      </c>
      <c r="F226" s="18">
        <f t="shared" si="3"/>
        <v>70000</v>
      </c>
      <c r="G226" s="48"/>
      <c r="H226" s="50"/>
      <c r="I226" s="5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x14ac:dyDescent="0.3">
      <c r="A227" s="11"/>
      <c r="B227" s="1" t="s">
        <v>518</v>
      </c>
      <c r="C227" s="4" t="s">
        <v>153</v>
      </c>
      <c r="D227" s="80">
        <v>7</v>
      </c>
      <c r="E227" s="6">
        <v>25000</v>
      </c>
      <c r="F227" s="18">
        <f t="shared" si="3"/>
        <v>175000</v>
      </c>
      <c r="G227" s="48"/>
      <c r="H227" s="50"/>
      <c r="I227" s="5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x14ac:dyDescent="0.3">
      <c r="A228" s="11"/>
      <c r="B228" s="1" t="s">
        <v>519</v>
      </c>
      <c r="C228" s="4" t="s">
        <v>154</v>
      </c>
      <c r="D228" s="80">
        <v>5</v>
      </c>
      <c r="E228" s="6">
        <v>16651.91</v>
      </c>
      <c r="F228" s="18">
        <f t="shared" si="3"/>
        <v>83259.55</v>
      </c>
      <c r="G228" s="48"/>
      <c r="H228" s="50"/>
      <c r="I228" s="5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x14ac:dyDescent="0.3">
      <c r="A229" s="11"/>
      <c r="B229" s="1" t="s">
        <v>520</v>
      </c>
      <c r="C229" s="4" t="s">
        <v>158</v>
      </c>
      <c r="D229" s="80">
        <v>43</v>
      </c>
      <c r="E229" s="6">
        <v>13000</v>
      </c>
      <c r="F229" s="18">
        <f t="shared" si="3"/>
        <v>559000</v>
      </c>
      <c r="G229" s="48"/>
      <c r="H229" s="50"/>
      <c r="I229" s="5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x14ac:dyDescent="0.3">
      <c r="A230" s="11"/>
      <c r="B230" s="1" t="s">
        <v>521</v>
      </c>
      <c r="C230" s="4" t="s">
        <v>156</v>
      </c>
      <c r="D230" s="80">
        <v>9</v>
      </c>
      <c r="E230" s="6">
        <v>27000</v>
      </c>
      <c r="F230" s="18">
        <f t="shared" si="3"/>
        <v>243000</v>
      </c>
      <c r="G230" s="48"/>
      <c r="H230" s="50"/>
      <c r="I230" s="5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x14ac:dyDescent="0.3">
      <c r="A231" s="11"/>
      <c r="B231" s="1" t="s">
        <v>522</v>
      </c>
      <c r="C231" s="4" t="s">
        <v>157</v>
      </c>
      <c r="D231" s="80">
        <v>3</v>
      </c>
      <c r="E231" s="6">
        <v>16000</v>
      </c>
      <c r="F231" s="18">
        <f t="shared" si="3"/>
        <v>48000</v>
      </c>
      <c r="G231" s="48"/>
      <c r="H231" s="50"/>
      <c r="I231" s="5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x14ac:dyDescent="0.3">
      <c r="A232" s="11"/>
      <c r="B232" s="1" t="s">
        <v>523</v>
      </c>
      <c r="C232" s="4" t="s">
        <v>155</v>
      </c>
      <c r="D232" s="80">
        <v>10</v>
      </c>
      <c r="E232" s="6">
        <v>26000</v>
      </c>
      <c r="F232" s="18">
        <f t="shared" si="3"/>
        <v>260000</v>
      </c>
      <c r="G232" s="48"/>
      <c r="H232" s="50"/>
      <c r="I232" s="5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x14ac:dyDescent="0.3">
      <c r="A233" s="11"/>
      <c r="B233" s="1" t="s">
        <v>524</v>
      </c>
      <c r="C233" s="2" t="s">
        <v>130</v>
      </c>
      <c r="D233" s="80">
        <v>26</v>
      </c>
      <c r="E233" s="6">
        <v>26000</v>
      </c>
      <c r="F233" s="18">
        <f t="shared" si="3"/>
        <v>676000</v>
      </c>
      <c r="G233" s="48"/>
      <c r="H233" s="50"/>
      <c r="I233" s="5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x14ac:dyDescent="0.3">
      <c r="A234" s="11"/>
      <c r="B234" s="1" t="s">
        <v>525</v>
      </c>
      <c r="C234" s="2" t="s">
        <v>134</v>
      </c>
      <c r="D234" s="80">
        <v>2</v>
      </c>
      <c r="E234" s="6">
        <v>23000</v>
      </c>
      <c r="F234" s="18">
        <f t="shared" si="3"/>
        <v>46000</v>
      </c>
      <c r="G234" s="48"/>
      <c r="H234" s="50"/>
      <c r="I234" s="5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x14ac:dyDescent="0.3">
      <c r="A235" s="11"/>
      <c r="B235" s="1" t="s">
        <v>526</v>
      </c>
      <c r="C235" s="2" t="s">
        <v>129</v>
      </c>
      <c r="D235" s="80">
        <v>10</v>
      </c>
      <c r="E235" s="6">
        <v>30000</v>
      </c>
      <c r="F235" s="18">
        <f t="shared" si="3"/>
        <v>300000</v>
      </c>
      <c r="G235" s="48"/>
      <c r="H235" s="50"/>
      <c r="I235" s="5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x14ac:dyDescent="0.3">
      <c r="A236" s="11"/>
      <c r="B236" s="1" t="s">
        <v>527</v>
      </c>
      <c r="C236" s="2" t="s">
        <v>133</v>
      </c>
      <c r="D236" s="80">
        <v>10</v>
      </c>
      <c r="E236" s="6">
        <v>24462.6</v>
      </c>
      <c r="F236" s="18">
        <f t="shared" si="3"/>
        <v>244626</v>
      </c>
      <c r="G236" s="48"/>
      <c r="H236" s="50"/>
      <c r="I236" s="5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x14ac:dyDescent="0.3">
      <c r="A237" s="11"/>
      <c r="B237" s="1" t="s">
        <v>528</v>
      </c>
      <c r="C237" s="2" t="s">
        <v>131</v>
      </c>
      <c r="D237" s="80">
        <v>21</v>
      </c>
      <c r="E237" s="6">
        <v>14000</v>
      </c>
      <c r="F237" s="18">
        <f t="shared" si="3"/>
        <v>294000</v>
      </c>
      <c r="G237" s="48"/>
      <c r="H237" s="50"/>
      <c r="I237" s="5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x14ac:dyDescent="0.3">
      <c r="A238" s="11"/>
      <c r="B238" s="1" t="s">
        <v>529</v>
      </c>
      <c r="C238" s="2" t="s">
        <v>132</v>
      </c>
      <c r="D238" s="80">
        <v>27</v>
      </c>
      <c r="E238" s="6">
        <v>17000</v>
      </c>
      <c r="F238" s="18">
        <f t="shared" si="3"/>
        <v>459000</v>
      </c>
      <c r="G238" s="48"/>
      <c r="H238" s="50"/>
      <c r="I238" s="5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x14ac:dyDescent="0.3">
      <c r="A239" s="11"/>
      <c r="B239" s="1" t="s">
        <v>530</v>
      </c>
      <c r="C239" s="2" t="s">
        <v>896</v>
      </c>
      <c r="D239" s="80">
        <v>104</v>
      </c>
      <c r="E239" s="6">
        <v>1200</v>
      </c>
      <c r="F239" s="18">
        <f t="shared" si="3"/>
        <v>124800</v>
      </c>
      <c r="G239" s="48"/>
      <c r="H239" s="50"/>
      <c r="I239" s="5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x14ac:dyDescent="0.3">
      <c r="A240" s="11"/>
      <c r="B240" s="1" t="s">
        <v>531</v>
      </c>
      <c r="C240" s="2" t="s">
        <v>37</v>
      </c>
      <c r="D240" s="80">
        <v>1</v>
      </c>
      <c r="E240" s="6">
        <v>37000</v>
      </c>
      <c r="F240" s="18">
        <f t="shared" si="3"/>
        <v>37000</v>
      </c>
      <c r="G240" s="48"/>
      <c r="H240" s="50"/>
      <c r="I240" s="5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x14ac:dyDescent="0.3">
      <c r="A241" s="11"/>
      <c r="B241" s="1" t="s">
        <v>532</v>
      </c>
      <c r="C241" s="2" t="s">
        <v>897</v>
      </c>
      <c r="D241" s="80">
        <v>40</v>
      </c>
      <c r="E241" s="6">
        <v>1200</v>
      </c>
      <c r="F241" s="18">
        <f t="shared" si="3"/>
        <v>48000</v>
      </c>
      <c r="G241" s="48"/>
      <c r="H241" s="50"/>
      <c r="I241" s="5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x14ac:dyDescent="0.3">
      <c r="A242" s="11"/>
      <c r="B242" s="1" t="s">
        <v>533</v>
      </c>
      <c r="C242" s="4" t="s">
        <v>899</v>
      </c>
      <c r="D242" s="80">
        <v>40</v>
      </c>
      <c r="E242" s="6">
        <v>1450</v>
      </c>
      <c r="F242" s="18">
        <f t="shared" si="3"/>
        <v>58000</v>
      </c>
      <c r="G242" s="48"/>
      <c r="H242" s="50"/>
      <c r="I242" s="5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x14ac:dyDescent="0.3">
      <c r="A243" s="11"/>
      <c r="B243" s="1" t="s">
        <v>534</v>
      </c>
      <c r="C243" s="4" t="s">
        <v>898</v>
      </c>
      <c r="D243" s="80">
        <v>100</v>
      </c>
      <c r="E243" s="6">
        <v>1218.51</v>
      </c>
      <c r="F243" s="18">
        <f t="shared" si="3"/>
        <v>121851</v>
      </c>
      <c r="G243" s="48"/>
      <c r="H243" s="50"/>
      <c r="I243" s="5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x14ac:dyDescent="0.3">
      <c r="A244" s="11"/>
      <c r="B244" s="1" t="s">
        <v>535</v>
      </c>
      <c r="C244" s="4" t="s">
        <v>900</v>
      </c>
      <c r="D244" s="80">
        <v>1</v>
      </c>
      <c r="E244" s="6">
        <v>450000</v>
      </c>
      <c r="F244" s="18">
        <f t="shared" si="3"/>
        <v>450000</v>
      </c>
      <c r="G244" s="48"/>
      <c r="H244" s="50"/>
      <c r="I244" s="5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x14ac:dyDescent="0.3">
      <c r="A245" s="11"/>
      <c r="B245" s="1" t="s">
        <v>536</v>
      </c>
      <c r="C245" s="4" t="s">
        <v>901</v>
      </c>
      <c r="D245" s="80">
        <v>1</v>
      </c>
      <c r="E245" s="6">
        <v>360000</v>
      </c>
      <c r="F245" s="18">
        <f t="shared" si="3"/>
        <v>360000</v>
      </c>
      <c r="G245" s="48"/>
      <c r="H245" s="50"/>
      <c r="I245" s="5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x14ac:dyDescent="0.3">
      <c r="A246" s="11"/>
      <c r="B246" s="1" t="s">
        <v>537</v>
      </c>
      <c r="C246" s="4" t="s">
        <v>296</v>
      </c>
      <c r="D246" s="80">
        <v>1</v>
      </c>
      <c r="E246" s="6">
        <v>340000</v>
      </c>
      <c r="F246" s="18">
        <f t="shared" si="3"/>
        <v>340000</v>
      </c>
      <c r="G246" s="48"/>
      <c r="H246" s="50"/>
      <c r="I246" s="5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x14ac:dyDescent="0.3">
      <c r="A247" s="11"/>
      <c r="B247" s="1" t="s">
        <v>538</v>
      </c>
      <c r="C247" s="4" t="s">
        <v>1031</v>
      </c>
      <c r="D247" s="80">
        <v>5</v>
      </c>
      <c r="E247" s="6">
        <v>21900</v>
      </c>
      <c r="F247" s="18">
        <f t="shared" si="3"/>
        <v>109500</v>
      </c>
      <c r="G247" s="48"/>
      <c r="H247" s="50"/>
      <c r="I247" s="5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x14ac:dyDescent="0.3">
      <c r="A248" s="11"/>
      <c r="B248" s="1" t="s">
        <v>539</v>
      </c>
      <c r="C248" s="4" t="s">
        <v>902</v>
      </c>
      <c r="D248" s="80">
        <v>2</v>
      </c>
      <c r="E248" s="6">
        <v>12316.5</v>
      </c>
      <c r="F248" s="18">
        <f t="shared" si="3"/>
        <v>24633</v>
      </c>
      <c r="G248" s="48"/>
      <c r="H248" s="50"/>
      <c r="I248" s="5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x14ac:dyDescent="0.3">
      <c r="A249" s="11"/>
      <c r="B249" s="1" t="s">
        <v>540</v>
      </c>
      <c r="C249" s="4" t="s">
        <v>194</v>
      </c>
      <c r="D249" s="80">
        <v>1</v>
      </c>
      <c r="E249" s="6">
        <v>180000</v>
      </c>
      <c r="F249" s="18">
        <f t="shared" si="3"/>
        <v>180000</v>
      </c>
      <c r="G249" s="48"/>
      <c r="H249" s="50"/>
      <c r="I249" s="5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x14ac:dyDescent="0.3">
      <c r="A250" s="11"/>
      <c r="B250" s="1" t="s">
        <v>1158</v>
      </c>
      <c r="C250" s="4" t="s">
        <v>193</v>
      </c>
      <c r="D250" s="80">
        <v>1</v>
      </c>
      <c r="E250" s="6">
        <v>403324.32</v>
      </c>
      <c r="F250" s="18">
        <f t="shared" si="3"/>
        <v>403324.32</v>
      </c>
      <c r="G250" s="48"/>
      <c r="H250" s="50"/>
      <c r="I250" s="5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x14ac:dyDescent="0.3">
      <c r="A251" s="11"/>
      <c r="B251" s="1" t="s">
        <v>1159</v>
      </c>
      <c r="C251" s="4" t="s">
        <v>903</v>
      </c>
      <c r="D251" s="80">
        <v>2</v>
      </c>
      <c r="E251" s="6">
        <v>65400</v>
      </c>
      <c r="F251" s="18">
        <f t="shared" si="3"/>
        <v>130800</v>
      </c>
      <c r="G251" s="48"/>
      <c r="H251" s="50"/>
      <c r="I251" s="5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x14ac:dyDescent="0.3">
      <c r="A252" s="11"/>
      <c r="B252" s="1" t="s">
        <v>541</v>
      </c>
      <c r="C252" s="4" t="s">
        <v>904</v>
      </c>
      <c r="D252" s="80">
        <v>1</v>
      </c>
      <c r="E252" s="6">
        <v>59000</v>
      </c>
      <c r="F252" s="18">
        <f t="shared" si="3"/>
        <v>59000</v>
      </c>
      <c r="G252" s="48"/>
      <c r="H252" s="50"/>
      <c r="I252" s="5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x14ac:dyDescent="0.3">
      <c r="A253" s="11"/>
      <c r="B253" s="1" t="s">
        <v>542</v>
      </c>
      <c r="C253" s="2" t="s">
        <v>38</v>
      </c>
      <c r="D253" s="80">
        <v>1</v>
      </c>
      <c r="E253" s="6">
        <v>639636.9</v>
      </c>
      <c r="F253" s="18">
        <f t="shared" si="3"/>
        <v>639636.9</v>
      </c>
      <c r="G253" s="48"/>
      <c r="H253" s="50"/>
      <c r="I253" s="5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x14ac:dyDescent="0.3">
      <c r="A254" s="11"/>
      <c r="B254" s="1" t="s">
        <v>543</v>
      </c>
      <c r="C254" s="4" t="s">
        <v>301</v>
      </c>
      <c r="D254" s="80">
        <v>1</v>
      </c>
      <c r="E254" s="6">
        <v>142800</v>
      </c>
      <c r="F254" s="18">
        <f t="shared" si="3"/>
        <v>142800</v>
      </c>
      <c r="G254" s="48"/>
      <c r="H254" s="50"/>
      <c r="I254" s="5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x14ac:dyDescent="0.3">
      <c r="A255" s="11"/>
      <c r="B255" s="1" t="s">
        <v>544</v>
      </c>
      <c r="C255" s="4" t="s">
        <v>310</v>
      </c>
      <c r="D255" s="80">
        <v>2</v>
      </c>
      <c r="E255" s="6">
        <v>59900</v>
      </c>
      <c r="F255" s="18">
        <f t="shared" si="3"/>
        <v>119800</v>
      </c>
      <c r="G255" s="48"/>
      <c r="H255" s="50"/>
      <c r="I255" s="5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x14ac:dyDescent="0.3">
      <c r="A256" s="11"/>
      <c r="B256" s="1" t="s">
        <v>545</v>
      </c>
      <c r="C256" s="2" t="s">
        <v>39</v>
      </c>
      <c r="D256" s="80">
        <v>10</v>
      </c>
      <c r="E256" s="6">
        <v>14200</v>
      </c>
      <c r="F256" s="18">
        <f t="shared" si="3"/>
        <v>142000</v>
      </c>
      <c r="G256" s="48"/>
      <c r="H256" s="50"/>
      <c r="I256" s="5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x14ac:dyDescent="0.3">
      <c r="A257" s="11"/>
      <c r="B257" s="1" t="s">
        <v>546</v>
      </c>
      <c r="C257" s="4" t="s">
        <v>186</v>
      </c>
      <c r="D257" s="80">
        <v>1</v>
      </c>
      <c r="E257" s="6">
        <v>678000</v>
      </c>
      <c r="F257" s="18">
        <f t="shared" si="3"/>
        <v>678000</v>
      </c>
      <c r="G257" s="48"/>
      <c r="H257" s="50"/>
      <c r="I257" s="5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x14ac:dyDescent="0.3">
      <c r="A258" s="11"/>
      <c r="B258" s="1" t="s">
        <v>547</v>
      </c>
      <c r="C258" s="2" t="s">
        <v>40</v>
      </c>
      <c r="D258" s="80">
        <v>4</v>
      </c>
      <c r="E258" s="6">
        <v>546000</v>
      </c>
      <c r="F258" s="18">
        <f t="shared" si="3"/>
        <v>2184000</v>
      </c>
      <c r="G258" s="48"/>
      <c r="H258" s="50"/>
      <c r="I258" s="5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x14ac:dyDescent="0.3">
      <c r="A259" s="11"/>
      <c r="B259" s="1" t="s">
        <v>548</v>
      </c>
      <c r="C259" s="4" t="s">
        <v>176</v>
      </c>
      <c r="D259" s="80">
        <v>14</v>
      </c>
      <c r="E259" s="6">
        <v>43200</v>
      </c>
      <c r="F259" s="18">
        <f t="shared" si="3"/>
        <v>604800</v>
      </c>
      <c r="G259" s="48"/>
      <c r="H259" s="50"/>
      <c r="I259" s="5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x14ac:dyDescent="0.3">
      <c r="A260" s="11"/>
      <c r="B260" s="1" t="s">
        <v>1160</v>
      </c>
      <c r="C260" s="4" t="s">
        <v>159</v>
      </c>
      <c r="D260" s="80">
        <v>10</v>
      </c>
      <c r="E260" s="6">
        <v>2000</v>
      </c>
      <c r="F260" s="18">
        <f t="shared" si="3"/>
        <v>20000</v>
      </c>
      <c r="G260" s="48"/>
      <c r="H260" s="50"/>
      <c r="I260" s="5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x14ac:dyDescent="0.3">
      <c r="A261" s="11"/>
      <c r="B261" s="1" t="s">
        <v>549</v>
      </c>
      <c r="C261" s="2" t="s">
        <v>42</v>
      </c>
      <c r="D261" s="80">
        <v>9</v>
      </c>
      <c r="E261" s="6">
        <v>1300</v>
      </c>
      <c r="F261" s="18">
        <f t="shared" si="3"/>
        <v>11700</v>
      </c>
      <c r="G261" s="48"/>
      <c r="H261" s="50"/>
      <c r="I261" s="5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x14ac:dyDescent="0.3">
      <c r="A262" s="11"/>
      <c r="B262" s="1" t="s">
        <v>550</v>
      </c>
      <c r="C262" s="2" t="s">
        <v>41</v>
      </c>
      <c r="D262" s="80">
        <v>2</v>
      </c>
      <c r="E262" s="6">
        <v>1350</v>
      </c>
      <c r="F262" s="18">
        <f t="shared" si="3"/>
        <v>2700</v>
      </c>
      <c r="G262" s="48"/>
      <c r="H262" s="50"/>
      <c r="I262" s="5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x14ac:dyDescent="0.3">
      <c r="A263" s="11"/>
      <c r="B263" s="1" t="s">
        <v>551</v>
      </c>
      <c r="C263" s="2" t="s">
        <v>905</v>
      </c>
      <c r="D263" s="80">
        <v>16</v>
      </c>
      <c r="E263" s="6">
        <v>2000</v>
      </c>
      <c r="F263" s="18">
        <f t="shared" si="3"/>
        <v>32000</v>
      </c>
      <c r="G263" s="48"/>
      <c r="H263" s="50"/>
      <c r="I263" s="5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x14ac:dyDescent="0.3">
      <c r="A264" s="11"/>
      <c r="B264" s="1" t="s">
        <v>552</v>
      </c>
      <c r="C264" s="4" t="s">
        <v>160</v>
      </c>
      <c r="D264" s="80">
        <v>8</v>
      </c>
      <c r="E264" s="6">
        <v>1000</v>
      </c>
      <c r="F264" s="18">
        <f t="shared" ref="F264:F327" si="4">+E264*D264</f>
        <v>8000</v>
      </c>
      <c r="G264" s="48"/>
      <c r="H264" s="50"/>
      <c r="I264" s="5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x14ac:dyDescent="0.3">
      <c r="A265" s="11"/>
      <c r="B265" s="1" t="s">
        <v>1161</v>
      </c>
      <c r="C265" s="2" t="s">
        <v>906</v>
      </c>
      <c r="D265" s="80">
        <v>4</v>
      </c>
      <c r="E265" s="6">
        <v>43800</v>
      </c>
      <c r="F265" s="18">
        <f t="shared" si="4"/>
        <v>175200</v>
      </c>
      <c r="G265" s="48"/>
      <c r="H265" s="50"/>
      <c r="I265" s="5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x14ac:dyDescent="0.3">
      <c r="A266" s="11"/>
      <c r="B266" s="1" t="s">
        <v>553</v>
      </c>
      <c r="C266" s="4" t="s">
        <v>292</v>
      </c>
      <c r="D266" s="80">
        <v>2</v>
      </c>
      <c r="E266" s="6">
        <v>77000</v>
      </c>
      <c r="F266" s="18">
        <f t="shared" si="4"/>
        <v>154000</v>
      </c>
      <c r="G266" s="48"/>
      <c r="H266" s="50"/>
      <c r="I266" s="5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x14ac:dyDescent="0.3">
      <c r="A267" s="11"/>
      <c r="B267" s="1" t="s">
        <v>796</v>
      </c>
      <c r="C267" s="4" t="s">
        <v>291</v>
      </c>
      <c r="D267" s="80">
        <v>2</v>
      </c>
      <c r="E267" s="6">
        <v>55000</v>
      </c>
      <c r="F267" s="18">
        <f t="shared" si="4"/>
        <v>110000</v>
      </c>
      <c r="G267" s="48"/>
      <c r="H267" s="50"/>
      <c r="I267" s="5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x14ac:dyDescent="0.3">
      <c r="A268" s="11"/>
      <c r="B268" s="1" t="s">
        <v>554</v>
      </c>
      <c r="C268" s="2" t="s">
        <v>43</v>
      </c>
      <c r="D268" s="80">
        <v>3</v>
      </c>
      <c r="E268" s="6">
        <v>55000</v>
      </c>
      <c r="F268" s="18">
        <f t="shared" si="4"/>
        <v>165000</v>
      </c>
      <c r="G268" s="48"/>
      <c r="H268" s="50"/>
      <c r="I268" s="5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x14ac:dyDescent="0.3">
      <c r="A269" s="11"/>
      <c r="B269" s="1" t="s">
        <v>555</v>
      </c>
      <c r="C269" s="4" t="s">
        <v>907</v>
      </c>
      <c r="D269" s="80">
        <v>7</v>
      </c>
      <c r="E269" s="6">
        <v>19900</v>
      </c>
      <c r="F269" s="18">
        <f t="shared" si="4"/>
        <v>139300</v>
      </c>
      <c r="G269" s="48"/>
      <c r="H269" s="50"/>
      <c r="I269" s="5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x14ac:dyDescent="0.3">
      <c r="A270" s="11"/>
      <c r="B270" s="1" t="s">
        <v>556</v>
      </c>
      <c r="C270" s="4" t="s">
        <v>240</v>
      </c>
      <c r="D270" s="80">
        <v>4</v>
      </c>
      <c r="E270" s="6">
        <v>25000</v>
      </c>
      <c r="F270" s="18">
        <f t="shared" si="4"/>
        <v>100000</v>
      </c>
      <c r="G270" s="48"/>
      <c r="H270" s="50"/>
      <c r="I270" s="5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x14ac:dyDescent="0.3">
      <c r="A271" s="11"/>
      <c r="B271" s="1" t="s">
        <v>557</v>
      </c>
      <c r="C271" s="2" t="s">
        <v>44</v>
      </c>
      <c r="D271" s="80">
        <v>9</v>
      </c>
      <c r="E271" s="6">
        <v>18000</v>
      </c>
      <c r="F271" s="18">
        <f t="shared" si="4"/>
        <v>162000</v>
      </c>
      <c r="G271" s="48"/>
      <c r="H271" s="50"/>
      <c r="I271" s="5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x14ac:dyDescent="0.3">
      <c r="A272" s="11"/>
      <c r="B272" s="1" t="s">
        <v>558</v>
      </c>
      <c r="C272" s="4" t="s">
        <v>149</v>
      </c>
      <c r="D272" s="80">
        <v>6</v>
      </c>
      <c r="E272" s="6">
        <v>7590</v>
      </c>
      <c r="F272" s="18">
        <f t="shared" si="4"/>
        <v>45540</v>
      </c>
      <c r="G272" s="48"/>
      <c r="H272" s="50"/>
      <c r="I272" s="5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x14ac:dyDescent="0.3">
      <c r="A273" s="11"/>
      <c r="B273" s="1" t="s">
        <v>559</v>
      </c>
      <c r="C273" s="4" t="s">
        <v>908</v>
      </c>
      <c r="D273" s="80">
        <v>8</v>
      </c>
      <c r="E273" s="6">
        <v>5800</v>
      </c>
      <c r="F273" s="18">
        <f t="shared" si="4"/>
        <v>46400</v>
      </c>
      <c r="G273" s="48"/>
      <c r="H273" s="50"/>
      <c r="I273" s="5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x14ac:dyDescent="0.3">
      <c r="A274" s="11"/>
      <c r="B274" s="1" t="s">
        <v>560</v>
      </c>
      <c r="C274" s="4" t="s">
        <v>309</v>
      </c>
      <c r="D274" s="80">
        <v>10</v>
      </c>
      <c r="E274" s="6">
        <v>5100</v>
      </c>
      <c r="F274" s="18">
        <f t="shared" si="4"/>
        <v>51000</v>
      </c>
      <c r="G274" s="48"/>
      <c r="H274" s="50"/>
      <c r="I274" s="5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x14ac:dyDescent="0.3">
      <c r="A275" s="11"/>
      <c r="B275" s="1" t="s">
        <v>561</v>
      </c>
      <c r="C275" s="4" t="s">
        <v>909</v>
      </c>
      <c r="D275" s="80">
        <v>10</v>
      </c>
      <c r="E275" s="6">
        <v>3900</v>
      </c>
      <c r="F275" s="18">
        <f t="shared" si="4"/>
        <v>39000</v>
      </c>
      <c r="G275" s="48"/>
      <c r="H275" s="50"/>
      <c r="I275" s="5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x14ac:dyDescent="0.3">
      <c r="A276" s="11"/>
      <c r="B276" s="1" t="s">
        <v>562</v>
      </c>
      <c r="C276" s="4" t="s">
        <v>910</v>
      </c>
      <c r="D276" s="80">
        <v>7</v>
      </c>
      <c r="E276" s="6">
        <v>14000</v>
      </c>
      <c r="F276" s="18">
        <f t="shared" si="4"/>
        <v>98000</v>
      </c>
      <c r="G276" s="48"/>
      <c r="H276" s="50"/>
      <c r="I276" s="5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x14ac:dyDescent="0.3">
      <c r="A277" s="11"/>
      <c r="B277" s="1" t="s">
        <v>563</v>
      </c>
      <c r="C277" s="4" t="s">
        <v>911</v>
      </c>
      <c r="D277" s="80">
        <v>7</v>
      </c>
      <c r="E277" s="6">
        <v>5900</v>
      </c>
      <c r="F277" s="18">
        <f t="shared" si="4"/>
        <v>41300</v>
      </c>
      <c r="G277" s="48"/>
      <c r="H277" s="50"/>
      <c r="I277" s="5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x14ac:dyDescent="0.3">
      <c r="A278" s="11"/>
      <c r="B278" s="1" t="s">
        <v>564</v>
      </c>
      <c r="C278" s="4" t="s">
        <v>245</v>
      </c>
      <c r="D278" s="80">
        <v>10</v>
      </c>
      <c r="E278" s="6">
        <v>12600</v>
      </c>
      <c r="F278" s="18">
        <f t="shared" si="4"/>
        <v>126000</v>
      </c>
      <c r="G278" s="48"/>
      <c r="H278" s="50"/>
      <c r="I278" s="5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x14ac:dyDescent="0.3">
      <c r="A279" s="11"/>
      <c r="B279" s="1" t="s">
        <v>565</v>
      </c>
      <c r="C279" s="4" t="s">
        <v>246</v>
      </c>
      <c r="D279" s="80">
        <v>10</v>
      </c>
      <c r="E279" s="6">
        <v>12600</v>
      </c>
      <c r="F279" s="18">
        <f t="shared" si="4"/>
        <v>126000</v>
      </c>
      <c r="G279" s="48"/>
      <c r="H279" s="50"/>
      <c r="I279" s="5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x14ac:dyDescent="0.3">
      <c r="A280" s="11"/>
      <c r="B280" s="1" t="s">
        <v>1162</v>
      </c>
      <c r="C280" s="2" t="s">
        <v>45</v>
      </c>
      <c r="D280" s="80">
        <v>15</v>
      </c>
      <c r="E280" s="6">
        <v>13100</v>
      </c>
      <c r="F280" s="18">
        <f t="shared" si="4"/>
        <v>196500</v>
      </c>
      <c r="G280" s="48"/>
      <c r="H280" s="50"/>
      <c r="I280" s="5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x14ac:dyDescent="0.3">
      <c r="A281" s="11"/>
      <c r="B281" s="1" t="s">
        <v>566</v>
      </c>
      <c r="C281" s="2" t="s">
        <v>47</v>
      </c>
      <c r="D281" s="80">
        <v>1</v>
      </c>
      <c r="E281" s="6">
        <v>9600000</v>
      </c>
      <c r="F281" s="18">
        <f t="shared" si="4"/>
        <v>9600000</v>
      </c>
      <c r="G281" s="48"/>
      <c r="H281" s="50"/>
      <c r="I281" s="5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x14ac:dyDescent="0.3">
      <c r="A282" s="11"/>
      <c r="B282" s="1" t="s">
        <v>567</v>
      </c>
      <c r="C282" s="34" t="s">
        <v>48</v>
      </c>
      <c r="D282" s="85">
        <v>1</v>
      </c>
      <c r="E282" s="35">
        <v>11200000</v>
      </c>
      <c r="F282" s="36">
        <f t="shared" si="4"/>
        <v>11200000</v>
      </c>
      <c r="G282" s="48" t="s">
        <v>1180</v>
      </c>
      <c r="H282" s="50"/>
      <c r="I282" s="5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x14ac:dyDescent="0.3">
      <c r="A283" s="11"/>
      <c r="B283" s="1" t="s">
        <v>568</v>
      </c>
      <c r="C283" s="34" t="s">
        <v>49</v>
      </c>
      <c r="D283" s="85">
        <v>1</v>
      </c>
      <c r="E283" s="35">
        <v>12800000</v>
      </c>
      <c r="F283" s="36">
        <f t="shared" si="4"/>
        <v>12800000</v>
      </c>
      <c r="G283" s="48" t="s">
        <v>1180</v>
      </c>
      <c r="H283" s="50"/>
      <c r="I283" s="5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x14ac:dyDescent="0.3">
      <c r="A284" s="11"/>
      <c r="B284" s="1" t="s">
        <v>569</v>
      </c>
      <c r="C284" s="34" t="s">
        <v>50</v>
      </c>
      <c r="D284" s="85">
        <v>1</v>
      </c>
      <c r="E284" s="35">
        <v>16000000</v>
      </c>
      <c r="F284" s="36">
        <f t="shared" si="4"/>
        <v>16000000</v>
      </c>
      <c r="G284" s="48" t="s">
        <v>1180</v>
      </c>
      <c r="H284" s="50"/>
      <c r="I284" s="5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x14ac:dyDescent="0.3">
      <c r="A285" s="11"/>
      <c r="B285" s="1" t="s">
        <v>570</v>
      </c>
      <c r="C285" s="2" t="s">
        <v>46</v>
      </c>
      <c r="D285" s="80">
        <v>1</v>
      </c>
      <c r="E285" s="6">
        <v>4800000</v>
      </c>
      <c r="F285" s="18">
        <f t="shared" si="4"/>
        <v>4800000</v>
      </c>
      <c r="G285" s="48"/>
      <c r="H285" s="50"/>
      <c r="I285" s="5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x14ac:dyDescent="0.3">
      <c r="A286" s="11"/>
      <c r="B286" s="1" t="s">
        <v>571</v>
      </c>
      <c r="C286" s="2" t="s">
        <v>912</v>
      </c>
      <c r="D286" s="80">
        <v>2</v>
      </c>
      <c r="E286" s="6">
        <v>9200</v>
      </c>
      <c r="F286" s="18">
        <f t="shared" si="4"/>
        <v>18400</v>
      </c>
      <c r="G286" s="48"/>
      <c r="H286" s="50"/>
      <c r="I286" s="5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x14ac:dyDescent="0.3">
      <c r="A287" s="11"/>
      <c r="B287" s="1" t="s">
        <v>572</v>
      </c>
      <c r="C287" s="4" t="s">
        <v>161</v>
      </c>
      <c r="D287" s="80">
        <v>1</v>
      </c>
      <c r="E287" s="6">
        <v>34000</v>
      </c>
      <c r="F287" s="18">
        <f t="shared" si="4"/>
        <v>34000</v>
      </c>
      <c r="G287" s="48"/>
      <c r="H287" s="50"/>
      <c r="I287" s="5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x14ac:dyDescent="0.3">
      <c r="A288" s="11"/>
      <c r="B288" s="1" t="s">
        <v>573</v>
      </c>
      <c r="C288" s="4" t="s">
        <v>913</v>
      </c>
      <c r="D288" s="80">
        <v>1</v>
      </c>
      <c r="E288" s="6">
        <v>379900</v>
      </c>
      <c r="F288" s="18">
        <f t="shared" si="4"/>
        <v>379900</v>
      </c>
      <c r="G288" s="48"/>
      <c r="H288" s="50"/>
      <c r="I288" s="5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x14ac:dyDescent="0.3">
      <c r="A289" s="11"/>
      <c r="B289" s="1" t="s">
        <v>574</v>
      </c>
      <c r="C289" s="4" t="s">
        <v>297</v>
      </c>
      <c r="D289" s="80">
        <v>1</v>
      </c>
      <c r="E289" s="6">
        <v>94898.305084745778</v>
      </c>
      <c r="F289" s="18">
        <f t="shared" si="4"/>
        <v>94898.305084745778</v>
      </c>
      <c r="G289" s="48"/>
      <c r="H289" s="50"/>
      <c r="I289" s="5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x14ac:dyDescent="0.3">
      <c r="A290" s="11"/>
      <c r="B290" s="1" t="s">
        <v>575</v>
      </c>
      <c r="C290" s="4" t="s">
        <v>244</v>
      </c>
      <c r="D290" s="80">
        <v>2</v>
      </c>
      <c r="E290" s="6">
        <v>30000</v>
      </c>
      <c r="F290" s="18">
        <f t="shared" si="4"/>
        <v>60000</v>
      </c>
      <c r="G290" s="48"/>
      <c r="H290" s="50"/>
      <c r="I290" s="5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x14ac:dyDescent="0.3">
      <c r="A291" s="11"/>
      <c r="B291" s="1" t="s">
        <v>576</v>
      </c>
      <c r="C291" s="4" t="s">
        <v>220</v>
      </c>
      <c r="D291" s="80">
        <v>9</v>
      </c>
      <c r="E291" s="6">
        <v>17000</v>
      </c>
      <c r="F291" s="18">
        <f t="shared" si="4"/>
        <v>153000</v>
      </c>
      <c r="G291" s="48"/>
      <c r="H291" s="50"/>
      <c r="I291" s="5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x14ac:dyDescent="0.3">
      <c r="A292" s="11"/>
      <c r="B292" s="1" t="s">
        <v>577</v>
      </c>
      <c r="C292" s="4" t="s">
        <v>226</v>
      </c>
      <c r="D292" s="80">
        <v>4</v>
      </c>
      <c r="E292" s="6">
        <v>59900</v>
      </c>
      <c r="F292" s="18">
        <f t="shared" si="4"/>
        <v>239600</v>
      </c>
      <c r="G292" s="48"/>
      <c r="H292" s="50"/>
      <c r="I292" s="5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x14ac:dyDescent="0.3">
      <c r="A293" s="11"/>
      <c r="B293" s="1" t="s">
        <v>578</v>
      </c>
      <c r="C293" s="4" t="s">
        <v>914</v>
      </c>
      <c r="D293" s="80">
        <v>3</v>
      </c>
      <c r="E293" s="6">
        <v>14300</v>
      </c>
      <c r="F293" s="18">
        <f t="shared" si="4"/>
        <v>42900</v>
      </c>
      <c r="G293" s="48"/>
      <c r="H293" s="50"/>
      <c r="I293" s="5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x14ac:dyDescent="0.3">
      <c r="A294" s="11"/>
      <c r="B294" s="1" t="s">
        <v>579</v>
      </c>
      <c r="C294" s="4" t="s">
        <v>238</v>
      </c>
      <c r="D294" s="80">
        <v>1</v>
      </c>
      <c r="E294" s="6">
        <v>14000</v>
      </c>
      <c r="F294" s="18">
        <f t="shared" si="4"/>
        <v>14000</v>
      </c>
      <c r="G294" s="48"/>
      <c r="H294" s="50"/>
      <c r="I294" s="5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x14ac:dyDescent="0.3">
      <c r="A295" s="11"/>
      <c r="B295" s="1" t="s">
        <v>580</v>
      </c>
      <c r="C295" s="4" t="s">
        <v>239</v>
      </c>
      <c r="D295" s="80">
        <v>5</v>
      </c>
      <c r="E295" s="6">
        <v>95000</v>
      </c>
      <c r="F295" s="18">
        <f t="shared" si="4"/>
        <v>475000</v>
      </c>
      <c r="G295" s="48"/>
      <c r="H295" s="50"/>
      <c r="I295" s="5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x14ac:dyDescent="0.3">
      <c r="A296" s="11"/>
      <c r="B296" s="1" t="s">
        <v>581</v>
      </c>
      <c r="C296" s="2" t="s">
        <v>51</v>
      </c>
      <c r="D296" s="80">
        <v>50</v>
      </c>
      <c r="E296" s="6">
        <v>250</v>
      </c>
      <c r="F296" s="18">
        <f t="shared" si="4"/>
        <v>12500</v>
      </c>
      <c r="G296" s="48"/>
      <c r="H296" s="50"/>
      <c r="I296" s="5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x14ac:dyDescent="0.3">
      <c r="A297" s="11"/>
      <c r="B297" s="1" t="s">
        <v>582</v>
      </c>
      <c r="C297" s="4" t="s">
        <v>235</v>
      </c>
      <c r="D297" s="80">
        <v>150</v>
      </c>
      <c r="E297" s="6">
        <v>250</v>
      </c>
      <c r="F297" s="18">
        <f t="shared" si="4"/>
        <v>37500</v>
      </c>
      <c r="G297" s="48"/>
      <c r="H297" s="50"/>
      <c r="I297" s="5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x14ac:dyDescent="0.3">
      <c r="A298" s="11"/>
      <c r="B298" s="1" t="s">
        <v>583</v>
      </c>
      <c r="C298" s="4" t="s">
        <v>262</v>
      </c>
      <c r="D298" s="80">
        <v>1</v>
      </c>
      <c r="E298" s="6">
        <v>750000</v>
      </c>
      <c r="F298" s="18">
        <f t="shared" si="4"/>
        <v>750000</v>
      </c>
      <c r="G298" s="48"/>
      <c r="H298" s="50"/>
      <c r="I298" s="5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x14ac:dyDescent="0.3">
      <c r="A299" s="11"/>
      <c r="B299" s="1" t="s">
        <v>584</v>
      </c>
      <c r="C299" s="4" t="s">
        <v>243</v>
      </c>
      <c r="D299" s="80">
        <v>9</v>
      </c>
      <c r="E299" s="6">
        <v>32000</v>
      </c>
      <c r="F299" s="18">
        <f t="shared" si="4"/>
        <v>288000</v>
      </c>
      <c r="G299" s="48"/>
      <c r="H299" s="50"/>
      <c r="I299" s="5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x14ac:dyDescent="0.3">
      <c r="A300" s="11"/>
      <c r="B300" s="1" t="s">
        <v>585</v>
      </c>
      <c r="C300" s="4" t="s">
        <v>242</v>
      </c>
      <c r="D300" s="80">
        <v>24</v>
      </c>
      <c r="E300" s="6">
        <v>28000</v>
      </c>
      <c r="F300" s="18">
        <f t="shared" si="4"/>
        <v>672000</v>
      </c>
      <c r="G300" s="48"/>
      <c r="H300" s="50"/>
      <c r="I300" s="5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x14ac:dyDescent="0.3">
      <c r="A301" s="11"/>
      <c r="B301" s="1" t="s">
        <v>586</v>
      </c>
      <c r="C301" s="4" t="s">
        <v>281</v>
      </c>
      <c r="D301" s="80">
        <v>3</v>
      </c>
      <c r="E301" s="6">
        <v>18000</v>
      </c>
      <c r="F301" s="18">
        <f t="shared" si="4"/>
        <v>54000</v>
      </c>
      <c r="G301" s="48"/>
      <c r="H301" s="50"/>
      <c r="I301" s="5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x14ac:dyDescent="0.3">
      <c r="A302" s="11"/>
      <c r="B302" s="1" t="s">
        <v>587</v>
      </c>
      <c r="C302" s="4" t="s">
        <v>915</v>
      </c>
      <c r="D302" s="80">
        <v>24</v>
      </c>
      <c r="E302" s="6">
        <v>32000</v>
      </c>
      <c r="F302" s="18">
        <f t="shared" si="4"/>
        <v>768000</v>
      </c>
      <c r="G302" s="48"/>
      <c r="H302" s="50"/>
      <c r="I302" s="5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x14ac:dyDescent="0.3">
      <c r="A303" s="11"/>
      <c r="B303" s="1" t="s">
        <v>588</v>
      </c>
      <c r="C303" s="4" t="s">
        <v>1113</v>
      </c>
      <c r="D303" s="80">
        <v>1</v>
      </c>
      <c r="E303" s="6">
        <f>66563840*1.19</f>
        <v>79210969.599999994</v>
      </c>
      <c r="F303" s="18">
        <f t="shared" si="4"/>
        <v>79210969.599999994</v>
      </c>
      <c r="G303" s="48"/>
      <c r="H303" s="50"/>
      <c r="I303" s="5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 x14ac:dyDescent="0.3">
      <c r="A304" s="11"/>
      <c r="B304" s="1" t="s">
        <v>589</v>
      </c>
      <c r="C304" s="4" t="s">
        <v>232</v>
      </c>
      <c r="D304" s="80">
        <v>1</v>
      </c>
      <c r="E304" s="6">
        <v>565000</v>
      </c>
      <c r="F304" s="18">
        <f t="shared" si="4"/>
        <v>565000</v>
      </c>
      <c r="G304" s="48"/>
      <c r="H304" s="50"/>
      <c r="I304" s="5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 x14ac:dyDescent="0.3">
      <c r="A305" s="11"/>
      <c r="B305" s="1" t="s">
        <v>590</v>
      </c>
      <c r="C305" s="4" t="s">
        <v>267</v>
      </c>
      <c r="D305" s="80">
        <v>7</v>
      </c>
      <c r="E305" s="6">
        <v>13137.6</v>
      </c>
      <c r="F305" s="18">
        <f t="shared" si="4"/>
        <v>91963.199999999997</v>
      </c>
      <c r="G305" s="48"/>
      <c r="H305" s="50"/>
      <c r="I305" s="5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 x14ac:dyDescent="0.3">
      <c r="A306" s="11"/>
      <c r="B306" s="1" t="s">
        <v>591</v>
      </c>
      <c r="C306" s="4" t="s">
        <v>268</v>
      </c>
      <c r="D306" s="80">
        <v>8</v>
      </c>
      <c r="E306" s="6">
        <v>19706.400000000001</v>
      </c>
      <c r="F306" s="18">
        <f t="shared" si="4"/>
        <v>157651.20000000001</v>
      </c>
      <c r="G306" s="48"/>
      <c r="H306" s="50"/>
      <c r="I306" s="5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 x14ac:dyDescent="0.3">
      <c r="A307" s="11"/>
      <c r="B307" s="1" t="s">
        <v>592</v>
      </c>
      <c r="C307" s="4" t="s">
        <v>269</v>
      </c>
      <c r="D307" s="80">
        <v>2</v>
      </c>
      <c r="E307" s="6">
        <v>26275.200000000001</v>
      </c>
      <c r="F307" s="18">
        <f t="shared" si="4"/>
        <v>52550.400000000001</v>
      </c>
      <c r="G307" s="48"/>
      <c r="H307" s="50"/>
      <c r="I307" s="5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 x14ac:dyDescent="0.3">
      <c r="A308" s="11"/>
      <c r="B308" s="1" t="s">
        <v>593</v>
      </c>
      <c r="C308" s="4" t="s">
        <v>184</v>
      </c>
      <c r="D308" s="80">
        <v>3</v>
      </c>
      <c r="E308" s="6">
        <v>280000</v>
      </c>
      <c r="F308" s="18">
        <f t="shared" si="4"/>
        <v>840000</v>
      </c>
      <c r="G308" s="48"/>
      <c r="H308" s="50"/>
      <c r="I308" s="5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 x14ac:dyDescent="0.3">
      <c r="A309" s="11"/>
      <c r="B309" s="1" t="s">
        <v>594</v>
      </c>
      <c r="C309" s="4" t="s">
        <v>197</v>
      </c>
      <c r="D309" s="80">
        <v>2</v>
      </c>
      <c r="E309" s="6">
        <v>280000</v>
      </c>
      <c r="F309" s="18">
        <f t="shared" si="4"/>
        <v>560000</v>
      </c>
      <c r="G309" s="48"/>
      <c r="H309" s="50"/>
      <c r="I309" s="5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 x14ac:dyDescent="0.3">
      <c r="A310" s="11"/>
      <c r="B310" s="1" t="s">
        <v>595</v>
      </c>
      <c r="C310" s="4" t="s">
        <v>305</v>
      </c>
      <c r="D310" s="80">
        <v>3</v>
      </c>
      <c r="E310" s="6">
        <v>290000</v>
      </c>
      <c r="F310" s="18">
        <f t="shared" si="4"/>
        <v>870000</v>
      </c>
      <c r="G310" s="48"/>
      <c r="H310" s="50"/>
      <c r="I310" s="5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 x14ac:dyDescent="0.3">
      <c r="A311" s="11"/>
      <c r="B311" s="1" t="s">
        <v>596</v>
      </c>
      <c r="C311" s="4" t="s">
        <v>304</v>
      </c>
      <c r="D311" s="80">
        <v>6</v>
      </c>
      <c r="E311" s="6">
        <v>270000</v>
      </c>
      <c r="F311" s="18">
        <f t="shared" si="4"/>
        <v>1620000</v>
      </c>
      <c r="G311" s="48"/>
      <c r="H311" s="50"/>
      <c r="I311" s="5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 x14ac:dyDescent="0.3">
      <c r="A312" s="11"/>
      <c r="B312" s="1" t="s">
        <v>597</v>
      </c>
      <c r="C312" s="25" t="s">
        <v>147</v>
      </c>
      <c r="D312" s="80">
        <v>-7</v>
      </c>
      <c r="E312" s="6">
        <v>13900</v>
      </c>
      <c r="F312" s="18">
        <f t="shared" si="4"/>
        <v>-97300</v>
      </c>
      <c r="G312" s="48"/>
      <c r="H312" s="50"/>
      <c r="I312" s="5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 x14ac:dyDescent="0.3">
      <c r="A313" s="11"/>
      <c r="B313" s="1" t="s">
        <v>598</v>
      </c>
      <c r="C313" s="2" t="s">
        <v>52</v>
      </c>
      <c r="D313" s="80">
        <v>1</v>
      </c>
      <c r="E313" s="6">
        <v>4200</v>
      </c>
      <c r="F313" s="18">
        <f t="shared" si="4"/>
        <v>4200</v>
      </c>
      <c r="G313" s="48"/>
      <c r="H313" s="50"/>
      <c r="I313" s="5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 x14ac:dyDescent="0.3">
      <c r="A314" s="11"/>
      <c r="B314" s="1" t="s">
        <v>599</v>
      </c>
      <c r="C314" s="2" t="s">
        <v>53</v>
      </c>
      <c r="D314" s="80">
        <v>3</v>
      </c>
      <c r="E314" s="6">
        <v>4500</v>
      </c>
      <c r="F314" s="18">
        <f t="shared" si="4"/>
        <v>13500</v>
      </c>
      <c r="G314" s="48"/>
      <c r="H314" s="50"/>
      <c r="I314" s="5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 x14ac:dyDescent="0.3">
      <c r="A315" s="11"/>
      <c r="B315" s="1" t="s">
        <v>600</v>
      </c>
      <c r="C315" s="2" t="s">
        <v>916</v>
      </c>
      <c r="D315" s="80">
        <v>3</v>
      </c>
      <c r="E315" s="6">
        <v>119000</v>
      </c>
      <c r="F315" s="18">
        <f t="shared" si="4"/>
        <v>357000</v>
      </c>
      <c r="G315" s="48"/>
      <c r="H315" s="50"/>
      <c r="I315" s="5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 x14ac:dyDescent="0.3">
      <c r="A316" s="11"/>
      <c r="B316" s="1" t="s">
        <v>601</v>
      </c>
      <c r="C316" s="2" t="s">
        <v>54</v>
      </c>
      <c r="D316" s="80">
        <v>1</v>
      </c>
      <c r="E316" s="6">
        <v>13500</v>
      </c>
      <c r="F316" s="18">
        <f t="shared" si="4"/>
        <v>13500</v>
      </c>
      <c r="G316" s="48"/>
      <c r="H316" s="50"/>
      <c r="I316" s="5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 x14ac:dyDescent="0.3">
      <c r="A317" s="11"/>
      <c r="B317" s="1" t="s">
        <v>602</v>
      </c>
      <c r="C317" s="4" t="s">
        <v>917</v>
      </c>
      <c r="D317" s="80">
        <v>1</v>
      </c>
      <c r="E317" s="6">
        <v>31246</v>
      </c>
      <c r="F317" s="18">
        <f t="shared" si="4"/>
        <v>31246</v>
      </c>
      <c r="G317" s="48"/>
      <c r="H317" s="50"/>
      <c r="I317" s="5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 x14ac:dyDescent="0.3">
      <c r="A318" s="11"/>
      <c r="B318" s="1" t="s">
        <v>797</v>
      </c>
      <c r="C318" s="4" t="s">
        <v>918</v>
      </c>
      <c r="D318" s="80">
        <v>2</v>
      </c>
      <c r="E318" s="6">
        <v>56804</v>
      </c>
      <c r="F318" s="18">
        <f t="shared" si="4"/>
        <v>113608</v>
      </c>
      <c r="G318" s="48"/>
      <c r="H318" s="50"/>
      <c r="I318" s="5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 x14ac:dyDescent="0.3">
      <c r="A319" s="11"/>
      <c r="B319" s="1" t="s">
        <v>798</v>
      </c>
      <c r="C319" s="4" t="s">
        <v>919</v>
      </c>
      <c r="D319" s="80">
        <v>2</v>
      </c>
      <c r="E319" s="6">
        <v>26475</v>
      </c>
      <c r="F319" s="18">
        <f t="shared" si="4"/>
        <v>52950</v>
      </c>
      <c r="G319" s="48"/>
      <c r="H319" s="50"/>
      <c r="I319" s="5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 x14ac:dyDescent="0.3">
      <c r="A320" s="11"/>
      <c r="B320" s="1" t="s">
        <v>603</v>
      </c>
      <c r="C320" s="4" t="s">
        <v>920</v>
      </c>
      <c r="D320" s="80">
        <v>1</v>
      </c>
      <c r="E320" s="6">
        <v>26094</v>
      </c>
      <c r="F320" s="18">
        <f t="shared" si="4"/>
        <v>26094</v>
      </c>
      <c r="G320" s="48"/>
      <c r="H320" s="50"/>
      <c r="I320" s="5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 x14ac:dyDescent="0.3">
      <c r="A321" s="11"/>
      <c r="B321" s="1" t="s">
        <v>604</v>
      </c>
      <c r="C321" s="4" t="s">
        <v>767</v>
      </c>
      <c r="D321" s="80">
        <v>4</v>
      </c>
      <c r="E321" s="6">
        <v>130000</v>
      </c>
      <c r="F321" s="18">
        <f t="shared" si="4"/>
        <v>520000</v>
      </c>
      <c r="G321" s="48"/>
      <c r="H321" s="50"/>
      <c r="I321" s="5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 x14ac:dyDescent="0.3">
      <c r="A322" s="11"/>
      <c r="B322" s="1" t="s">
        <v>605</v>
      </c>
      <c r="C322" s="4" t="s">
        <v>921</v>
      </c>
      <c r="D322" s="80">
        <v>2</v>
      </c>
      <c r="E322" s="6">
        <v>119850</v>
      </c>
      <c r="F322" s="18">
        <f t="shared" si="4"/>
        <v>239700</v>
      </c>
      <c r="G322" s="48"/>
      <c r="H322" s="50"/>
      <c r="I322" s="5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 x14ac:dyDescent="0.3">
      <c r="A323" s="11"/>
      <c r="B323" s="1" t="s">
        <v>606</v>
      </c>
      <c r="C323" s="4" t="s">
        <v>922</v>
      </c>
      <c r="D323" s="80">
        <v>2</v>
      </c>
      <c r="E323" s="6">
        <v>50000</v>
      </c>
      <c r="F323" s="18">
        <f t="shared" si="4"/>
        <v>100000</v>
      </c>
      <c r="G323" s="48"/>
      <c r="H323" s="50"/>
      <c r="I323" s="5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 x14ac:dyDescent="0.3">
      <c r="A324" s="11"/>
      <c r="B324" s="1" t="s">
        <v>607</v>
      </c>
      <c r="C324" s="4" t="s">
        <v>923</v>
      </c>
      <c r="D324" s="80">
        <v>10</v>
      </c>
      <c r="E324" s="6">
        <v>4800</v>
      </c>
      <c r="F324" s="18">
        <f t="shared" si="4"/>
        <v>48000</v>
      </c>
      <c r="G324" s="48"/>
      <c r="H324" s="50"/>
      <c r="I324" s="5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 x14ac:dyDescent="0.3">
      <c r="A325" s="11"/>
      <c r="B325" s="1" t="s">
        <v>608</v>
      </c>
      <c r="C325" s="4" t="s">
        <v>924</v>
      </c>
      <c r="D325" s="80">
        <v>20</v>
      </c>
      <c r="E325" s="6">
        <v>5200</v>
      </c>
      <c r="F325" s="18">
        <f t="shared" si="4"/>
        <v>104000</v>
      </c>
      <c r="G325" s="48"/>
      <c r="H325" s="50"/>
      <c r="I325" s="5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 x14ac:dyDescent="0.3">
      <c r="A326" s="11"/>
      <c r="B326" s="1" t="s">
        <v>609</v>
      </c>
      <c r="C326" s="2" t="s">
        <v>55</v>
      </c>
      <c r="D326" s="80">
        <v>1</v>
      </c>
      <c r="E326" s="6">
        <v>28000</v>
      </c>
      <c r="F326" s="18">
        <f t="shared" si="4"/>
        <v>28000</v>
      </c>
      <c r="G326" s="48"/>
      <c r="H326" s="50"/>
      <c r="I326" s="5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 x14ac:dyDescent="0.3">
      <c r="A327" s="11"/>
      <c r="B327" s="1" t="s">
        <v>610</v>
      </c>
      <c r="C327" s="2" t="s">
        <v>56</v>
      </c>
      <c r="D327" s="80">
        <v>2</v>
      </c>
      <c r="E327" s="6">
        <v>24179.9</v>
      </c>
      <c r="F327" s="18">
        <f t="shared" si="4"/>
        <v>48359.8</v>
      </c>
      <c r="G327" s="48"/>
      <c r="H327" s="50"/>
      <c r="I327" s="5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 x14ac:dyDescent="0.3">
      <c r="A328" s="11"/>
      <c r="B328" s="1" t="s">
        <v>611</v>
      </c>
      <c r="C328" s="2" t="s">
        <v>57</v>
      </c>
      <c r="D328" s="80">
        <v>1</v>
      </c>
      <c r="E328" s="6">
        <v>26491.86</v>
      </c>
      <c r="F328" s="18">
        <f t="shared" ref="F328:F391" si="5">+E328*D328</f>
        <v>26491.86</v>
      </c>
      <c r="G328" s="48"/>
      <c r="H328" s="50"/>
      <c r="I328" s="5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 x14ac:dyDescent="0.3">
      <c r="A329" s="11"/>
      <c r="B329" s="1" t="s">
        <v>612</v>
      </c>
      <c r="C329" s="2" t="s">
        <v>925</v>
      </c>
      <c r="D329" s="80">
        <v>3</v>
      </c>
      <c r="E329" s="20">
        <v>30023.63</v>
      </c>
      <c r="F329" s="18">
        <f t="shared" si="5"/>
        <v>90070.89</v>
      </c>
      <c r="G329" s="48"/>
      <c r="H329" s="50"/>
      <c r="I329" s="5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 x14ac:dyDescent="0.3">
      <c r="A330" s="11"/>
      <c r="B330" s="1" t="s">
        <v>613</v>
      </c>
      <c r="C330" s="2" t="s">
        <v>58</v>
      </c>
      <c r="D330" s="80">
        <v>3</v>
      </c>
      <c r="E330" s="6">
        <v>37524.269999999997</v>
      </c>
      <c r="F330" s="18">
        <f t="shared" si="5"/>
        <v>112572.81</v>
      </c>
      <c r="G330" s="48"/>
      <c r="H330" s="50"/>
      <c r="I330" s="5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 x14ac:dyDescent="0.3">
      <c r="A331" s="11"/>
      <c r="B331" s="1" t="s">
        <v>614</v>
      </c>
      <c r="C331" s="2" t="s">
        <v>926</v>
      </c>
      <c r="D331" s="80">
        <v>1</v>
      </c>
      <c r="E331" s="20">
        <v>30023.63</v>
      </c>
      <c r="F331" s="18">
        <f t="shared" si="5"/>
        <v>30023.63</v>
      </c>
      <c r="G331" s="48"/>
      <c r="H331" s="50"/>
      <c r="I331" s="5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 x14ac:dyDescent="0.3">
      <c r="A332" s="11"/>
      <c r="B332" s="1" t="s">
        <v>615</v>
      </c>
      <c r="C332" s="2" t="s">
        <v>927</v>
      </c>
      <c r="D332" s="80">
        <v>2</v>
      </c>
      <c r="E332" s="20">
        <v>30023.63</v>
      </c>
      <c r="F332" s="18">
        <f t="shared" si="5"/>
        <v>60047.26</v>
      </c>
      <c r="G332" s="48"/>
      <c r="H332" s="50"/>
      <c r="I332" s="5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 x14ac:dyDescent="0.3">
      <c r="A333" s="11"/>
      <c r="B333" s="1" t="s">
        <v>616</v>
      </c>
      <c r="C333" s="2" t="s">
        <v>62</v>
      </c>
      <c r="D333" s="80">
        <v>6</v>
      </c>
      <c r="E333" s="21">
        <v>30023.63</v>
      </c>
      <c r="F333" s="18">
        <f t="shared" si="5"/>
        <v>180141.78</v>
      </c>
      <c r="G333" s="48"/>
      <c r="H333" s="50"/>
      <c r="I333" s="5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x14ac:dyDescent="0.3">
      <c r="A334" s="11"/>
      <c r="B334" s="1" t="s">
        <v>617</v>
      </c>
      <c r="C334" s="2" t="s">
        <v>928</v>
      </c>
      <c r="D334" s="80">
        <v>4</v>
      </c>
      <c r="E334" s="20">
        <v>30023.63</v>
      </c>
      <c r="F334" s="18">
        <f t="shared" si="5"/>
        <v>120094.52</v>
      </c>
      <c r="G334" s="48"/>
      <c r="H334" s="50"/>
      <c r="I334" s="5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x14ac:dyDescent="0.3">
      <c r="A335" s="11"/>
      <c r="B335" s="1" t="s">
        <v>618</v>
      </c>
      <c r="C335" s="2" t="s">
        <v>64</v>
      </c>
      <c r="D335" s="80">
        <v>4</v>
      </c>
      <c r="E335" s="21">
        <v>30023.63</v>
      </c>
      <c r="F335" s="18">
        <f t="shared" si="5"/>
        <v>120094.52</v>
      </c>
      <c r="G335" s="48"/>
      <c r="H335" s="50"/>
      <c r="I335" s="5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 x14ac:dyDescent="0.3">
      <c r="A336" s="11"/>
      <c r="B336" s="1" t="s">
        <v>619</v>
      </c>
      <c r="C336" s="2" t="s">
        <v>929</v>
      </c>
      <c r="D336" s="80">
        <v>2</v>
      </c>
      <c r="E336" s="20">
        <v>30023.63</v>
      </c>
      <c r="F336" s="18">
        <f t="shared" si="5"/>
        <v>60047.26</v>
      </c>
      <c r="G336" s="48"/>
      <c r="H336" s="50"/>
      <c r="I336" s="5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 x14ac:dyDescent="0.3">
      <c r="A337" s="11"/>
      <c r="B337" s="1" t="s">
        <v>620</v>
      </c>
      <c r="C337" s="2" t="s">
        <v>63</v>
      </c>
      <c r="D337" s="80">
        <v>4</v>
      </c>
      <c r="E337" s="6">
        <v>59500</v>
      </c>
      <c r="F337" s="18">
        <f t="shared" si="5"/>
        <v>238000</v>
      </c>
      <c r="G337" s="48"/>
      <c r="H337" s="50"/>
      <c r="I337" s="5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 x14ac:dyDescent="0.3">
      <c r="A338" s="11"/>
      <c r="B338" s="1" t="s">
        <v>1163</v>
      </c>
      <c r="C338" s="2" t="s">
        <v>930</v>
      </c>
      <c r="D338" s="80">
        <v>5</v>
      </c>
      <c r="E338" s="20">
        <v>30023.63</v>
      </c>
      <c r="F338" s="18">
        <f t="shared" si="5"/>
        <v>150118.15</v>
      </c>
      <c r="G338" s="48"/>
      <c r="H338" s="50"/>
      <c r="I338" s="5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x14ac:dyDescent="0.3">
      <c r="A339" s="11"/>
      <c r="B339" s="1" t="s">
        <v>621</v>
      </c>
      <c r="C339" s="2" t="s">
        <v>61</v>
      </c>
      <c r="D339" s="80">
        <v>2</v>
      </c>
      <c r="E339" s="20">
        <v>30023.63</v>
      </c>
      <c r="F339" s="18">
        <f t="shared" si="5"/>
        <v>60047.26</v>
      </c>
      <c r="G339" s="48"/>
      <c r="H339" s="50"/>
      <c r="I339" s="5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x14ac:dyDescent="0.3">
      <c r="A340" s="11"/>
      <c r="B340" s="1" t="s">
        <v>1164</v>
      </c>
      <c r="C340" s="2" t="s">
        <v>931</v>
      </c>
      <c r="D340" s="80">
        <v>1</v>
      </c>
      <c r="E340" s="20">
        <v>30023.63</v>
      </c>
      <c r="F340" s="18">
        <f t="shared" si="5"/>
        <v>30023.63</v>
      </c>
      <c r="G340" s="48"/>
      <c r="H340" s="50"/>
      <c r="I340" s="5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x14ac:dyDescent="0.3">
      <c r="A341" s="11"/>
      <c r="B341" s="1" t="s">
        <v>622</v>
      </c>
      <c r="C341" s="2" t="s">
        <v>59</v>
      </c>
      <c r="D341" s="80">
        <v>6</v>
      </c>
      <c r="E341" s="20">
        <v>30023.63</v>
      </c>
      <c r="F341" s="18">
        <f t="shared" si="5"/>
        <v>180141.78</v>
      </c>
      <c r="G341" s="48"/>
      <c r="H341" s="50"/>
      <c r="I341" s="5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x14ac:dyDescent="0.3">
      <c r="A342" s="11"/>
      <c r="B342" s="1" t="s">
        <v>623</v>
      </c>
      <c r="C342" s="2" t="s">
        <v>932</v>
      </c>
      <c r="D342" s="80">
        <v>5</v>
      </c>
      <c r="E342" s="20">
        <v>30023.63</v>
      </c>
      <c r="F342" s="18">
        <f t="shared" si="5"/>
        <v>150118.15</v>
      </c>
      <c r="G342" s="48"/>
      <c r="H342" s="50"/>
      <c r="I342" s="5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x14ac:dyDescent="0.3">
      <c r="A343" s="11"/>
      <c r="B343" s="1" t="s">
        <v>624</v>
      </c>
      <c r="C343" s="2" t="s">
        <v>933</v>
      </c>
      <c r="D343" s="80">
        <v>5</v>
      </c>
      <c r="E343" s="6">
        <v>30023.63</v>
      </c>
      <c r="F343" s="18">
        <f t="shared" si="5"/>
        <v>150118.15</v>
      </c>
      <c r="G343" s="48"/>
      <c r="H343" s="50"/>
      <c r="I343" s="5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x14ac:dyDescent="0.3">
      <c r="A344" s="11"/>
      <c r="B344" s="1" t="s">
        <v>625</v>
      </c>
      <c r="C344" s="2" t="s">
        <v>60</v>
      </c>
      <c r="D344" s="80">
        <v>4</v>
      </c>
      <c r="E344" s="20">
        <v>30023.63</v>
      </c>
      <c r="F344" s="18">
        <f t="shared" si="5"/>
        <v>120094.52</v>
      </c>
      <c r="G344" s="48"/>
      <c r="H344" s="50"/>
      <c r="I344" s="5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 x14ac:dyDescent="0.3">
      <c r="A345" s="11"/>
      <c r="B345" s="1" t="s">
        <v>626</v>
      </c>
      <c r="C345" s="9" t="s">
        <v>65</v>
      </c>
      <c r="D345" s="80">
        <v>310</v>
      </c>
      <c r="E345" s="6">
        <v>10674.3</v>
      </c>
      <c r="F345" s="18">
        <f t="shared" si="5"/>
        <v>3309033</v>
      </c>
      <c r="G345" s="48"/>
      <c r="H345" s="50"/>
      <c r="I345" s="5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 x14ac:dyDescent="0.3">
      <c r="A346" s="11"/>
      <c r="B346" s="1" t="s">
        <v>627</v>
      </c>
      <c r="C346" s="4" t="s">
        <v>181</v>
      </c>
      <c r="D346" s="80">
        <v>1</v>
      </c>
      <c r="E346" s="6">
        <v>245377.52</v>
      </c>
      <c r="F346" s="18">
        <f t="shared" si="5"/>
        <v>245377.52</v>
      </c>
      <c r="G346" s="48"/>
      <c r="H346" s="50"/>
      <c r="I346" s="5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 x14ac:dyDescent="0.3">
      <c r="A347" s="11"/>
      <c r="B347" s="1" t="s">
        <v>628</v>
      </c>
      <c r="C347" s="2" t="s">
        <v>66</v>
      </c>
      <c r="D347" s="80">
        <v>4</v>
      </c>
      <c r="E347" s="6">
        <v>204481.26666666666</v>
      </c>
      <c r="F347" s="18">
        <f t="shared" si="5"/>
        <v>817925.06666666665</v>
      </c>
      <c r="G347" s="48"/>
      <c r="H347" s="50"/>
      <c r="I347" s="5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 x14ac:dyDescent="0.3">
      <c r="A348" s="11"/>
      <c r="B348" s="1" t="s">
        <v>629</v>
      </c>
      <c r="C348" s="2" t="s">
        <v>67</v>
      </c>
      <c r="D348" s="80">
        <v>4</v>
      </c>
      <c r="E348" s="6">
        <v>245377.52</v>
      </c>
      <c r="F348" s="18">
        <f t="shared" si="5"/>
        <v>981510.08</v>
      </c>
      <c r="G348" s="48"/>
      <c r="H348" s="50"/>
      <c r="I348" s="5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 x14ac:dyDescent="0.3">
      <c r="A349" s="11"/>
      <c r="B349" s="1" t="s">
        <v>630</v>
      </c>
      <c r="C349" s="2" t="s">
        <v>68</v>
      </c>
      <c r="D349" s="80">
        <v>3</v>
      </c>
      <c r="E349" s="6">
        <v>331751.21000000002</v>
      </c>
      <c r="F349" s="18">
        <f t="shared" si="5"/>
        <v>995253.63000000012</v>
      </c>
      <c r="G349" s="48"/>
      <c r="H349" s="50"/>
      <c r="I349" s="5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 x14ac:dyDescent="0.3">
      <c r="A350" s="11"/>
      <c r="B350" s="1" t="s">
        <v>631</v>
      </c>
      <c r="C350" s="4" t="s">
        <v>182</v>
      </c>
      <c r="D350" s="80">
        <v>3</v>
      </c>
      <c r="E350" s="6">
        <v>272641.68888888886</v>
      </c>
      <c r="F350" s="18">
        <f t="shared" si="5"/>
        <v>817925.06666666665</v>
      </c>
      <c r="G350" s="48"/>
      <c r="H350" s="50"/>
      <c r="I350" s="5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 x14ac:dyDescent="0.3">
      <c r="A351" s="11"/>
      <c r="B351" s="1" t="s">
        <v>632</v>
      </c>
      <c r="C351" s="2" t="s">
        <v>69</v>
      </c>
      <c r="D351" s="80">
        <v>1</v>
      </c>
      <c r="E351" s="6">
        <v>350000</v>
      </c>
      <c r="F351" s="18">
        <f t="shared" si="5"/>
        <v>350000</v>
      </c>
      <c r="G351" s="48"/>
      <c r="H351" s="50"/>
      <c r="I351" s="5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 x14ac:dyDescent="0.3">
      <c r="A352" s="11"/>
      <c r="B352" s="1" t="s">
        <v>633</v>
      </c>
      <c r="C352" s="4" t="s">
        <v>183</v>
      </c>
      <c r="D352" s="80">
        <v>1</v>
      </c>
      <c r="E352" s="6">
        <v>76000</v>
      </c>
      <c r="F352" s="18">
        <f t="shared" si="5"/>
        <v>76000</v>
      </c>
      <c r="G352" s="48"/>
      <c r="H352" s="50"/>
      <c r="I352" s="5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 x14ac:dyDescent="0.3">
      <c r="A353" s="11"/>
      <c r="B353" s="1" t="s">
        <v>634</v>
      </c>
      <c r="C353" s="4" t="s">
        <v>934</v>
      </c>
      <c r="D353" s="80">
        <v>2</v>
      </c>
      <c r="E353" s="6">
        <v>76000</v>
      </c>
      <c r="F353" s="18">
        <f t="shared" si="5"/>
        <v>152000</v>
      </c>
      <c r="G353" s="48"/>
      <c r="H353" s="50"/>
      <c r="I353" s="5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 x14ac:dyDescent="0.3">
      <c r="A354" s="11"/>
      <c r="B354" s="1" t="s">
        <v>1165</v>
      </c>
      <c r="C354" s="4" t="s">
        <v>935</v>
      </c>
      <c r="D354" s="80">
        <v>4</v>
      </c>
      <c r="E354" s="6">
        <v>45000</v>
      </c>
      <c r="F354" s="18">
        <f t="shared" si="5"/>
        <v>180000</v>
      </c>
      <c r="G354" s="48"/>
      <c r="H354" s="50"/>
      <c r="I354" s="5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 x14ac:dyDescent="0.3">
      <c r="A355" s="11"/>
      <c r="B355" s="1" t="s">
        <v>635</v>
      </c>
      <c r="C355" s="4" t="s">
        <v>936</v>
      </c>
      <c r="D355" s="80">
        <v>4</v>
      </c>
      <c r="E355" s="6">
        <v>50000</v>
      </c>
      <c r="F355" s="18">
        <f t="shared" si="5"/>
        <v>200000</v>
      </c>
      <c r="G355" s="48"/>
      <c r="H355" s="50"/>
      <c r="I355" s="5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 x14ac:dyDescent="0.3">
      <c r="A356" s="11"/>
      <c r="B356" s="1" t="s">
        <v>636</v>
      </c>
      <c r="C356" s="4" t="s">
        <v>937</v>
      </c>
      <c r="D356" s="80">
        <v>3</v>
      </c>
      <c r="E356" s="6">
        <v>24000</v>
      </c>
      <c r="F356" s="18">
        <f t="shared" si="5"/>
        <v>72000</v>
      </c>
      <c r="G356" s="48"/>
      <c r="H356" s="50"/>
      <c r="I356" s="5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 x14ac:dyDescent="0.3">
      <c r="A357" s="11"/>
      <c r="B357" s="1" t="s">
        <v>637</v>
      </c>
      <c r="C357" s="4" t="s">
        <v>938</v>
      </c>
      <c r="D357" s="80">
        <v>3</v>
      </c>
      <c r="E357" s="6">
        <v>15170</v>
      </c>
      <c r="F357" s="18">
        <f t="shared" si="5"/>
        <v>45510</v>
      </c>
      <c r="G357" s="48"/>
      <c r="H357" s="50"/>
      <c r="I357" s="5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 x14ac:dyDescent="0.3">
      <c r="A358" s="11"/>
      <c r="B358" s="1" t="s">
        <v>638</v>
      </c>
      <c r="C358" s="4" t="s">
        <v>939</v>
      </c>
      <c r="D358" s="80">
        <v>4</v>
      </c>
      <c r="E358" s="6">
        <v>79000</v>
      </c>
      <c r="F358" s="18">
        <f t="shared" si="5"/>
        <v>316000</v>
      </c>
      <c r="G358" s="48"/>
      <c r="H358" s="50"/>
      <c r="I358" s="5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 x14ac:dyDescent="0.3">
      <c r="A359" s="11"/>
      <c r="B359" s="1" t="s">
        <v>639</v>
      </c>
      <c r="C359" s="4" t="s">
        <v>940</v>
      </c>
      <c r="D359" s="80">
        <v>-1</v>
      </c>
      <c r="E359" s="6">
        <v>44000</v>
      </c>
      <c r="F359" s="18">
        <f t="shared" si="5"/>
        <v>-44000</v>
      </c>
      <c r="G359" s="48"/>
      <c r="H359" s="50"/>
      <c r="I359" s="5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 x14ac:dyDescent="0.3">
      <c r="A360" s="11"/>
      <c r="B360" s="1" t="s">
        <v>640</v>
      </c>
      <c r="C360" s="4" t="s">
        <v>941</v>
      </c>
      <c r="D360" s="80">
        <v>2</v>
      </c>
      <c r="E360" s="6">
        <v>42019</v>
      </c>
      <c r="F360" s="18">
        <f t="shared" si="5"/>
        <v>84038</v>
      </c>
      <c r="G360" s="48"/>
      <c r="H360" s="50"/>
      <c r="I360" s="5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 x14ac:dyDescent="0.3">
      <c r="A361" s="11"/>
      <c r="B361" s="1" t="s">
        <v>641</v>
      </c>
      <c r="C361" s="4" t="s">
        <v>942</v>
      </c>
      <c r="D361" s="80">
        <v>11</v>
      </c>
      <c r="E361" s="6">
        <v>45839</v>
      </c>
      <c r="F361" s="18">
        <f t="shared" si="5"/>
        <v>504229</v>
      </c>
      <c r="G361" s="48"/>
      <c r="H361" s="50"/>
      <c r="I361" s="5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 x14ac:dyDescent="0.3">
      <c r="A362" s="11"/>
      <c r="B362" s="1" t="s">
        <v>642</v>
      </c>
      <c r="C362" s="4" t="s">
        <v>943</v>
      </c>
      <c r="D362" s="80">
        <v>5</v>
      </c>
      <c r="E362" s="6">
        <v>71705</v>
      </c>
      <c r="F362" s="18">
        <f t="shared" si="5"/>
        <v>358525</v>
      </c>
      <c r="G362" s="48"/>
      <c r="H362" s="50"/>
      <c r="I362" s="5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 x14ac:dyDescent="0.3">
      <c r="A363" s="11"/>
      <c r="B363" s="1" t="s">
        <v>643</v>
      </c>
      <c r="C363" s="4" t="s">
        <v>944</v>
      </c>
      <c r="D363" s="80">
        <v>2</v>
      </c>
      <c r="E363" s="6">
        <v>94952</v>
      </c>
      <c r="F363" s="18">
        <f t="shared" si="5"/>
        <v>189904</v>
      </c>
      <c r="G363" s="48"/>
      <c r="H363" s="50"/>
      <c r="I363" s="5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 x14ac:dyDescent="0.3">
      <c r="A364" s="11"/>
      <c r="B364" s="1" t="s">
        <v>644</v>
      </c>
      <c r="C364" s="4" t="s">
        <v>945</v>
      </c>
      <c r="D364" s="80">
        <v>4</v>
      </c>
      <c r="E364" s="6">
        <v>135132</v>
      </c>
      <c r="F364" s="18">
        <f t="shared" si="5"/>
        <v>540528</v>
      </c>
      <c r="G364" s="48"/>
      <c r="H364" s="50"/>
      <c r="I364" s="5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 x14ac:dyDescent="0.3">
      <c r="A365" s="11"/>
      <c r="B365" s="1" t="s">
        <v>645</v>
      </c>
      <c r="C365" s="4" t="s">
        <v>946</v>
      </c>
      <c r="D365" s="80">
        <v>1</v>
      </c>
      <c r="E365" s="6">
        <v>347855</v>
      </c>
      <c r="F365" s="18">
        <f t="shared" si="5"/>
        <v>347855</v>
      </c>
      <c r="G365" s="48"/>
      <c r="H365" s="50"/>
      <c r="I365" s="5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 x14ac:dyDescent="0.3">
      <c r="A366" s="11"/>
      <c r="B366" s="1" t="s">
        <v>646</v>
      </c>
      <c r="C366" s="4" t="s">
        <v>947</v>
      </c>
      <c r="D366" s="80">
        <v>4</v>
      </c>
      <c r="E366" s="6">
        <v>95000</v>
      </c>
      <c r="F366" s="18">
        <f t="shared" si="5"/>
        <v>380000</v>
      </c>
      <c r="G366" s="48"/>
      <c r="H366" s="50"/>
      <c r="I366" s="5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 x14ac:dyDescent="0.3">
      <c r="A367" s="11"/>
      <c r="B367" s="1" t="s">
        <v>647</v>
      </c>
      <c r="C367" s="4" t="s">
        <v>948</v>
      </c>
      <c r="D367" s="80">
        <v>4</v>
      </c>
      <c r="E367" s="6">
        <v>38000</v>
      </c>
      <c r="F367" s="18">
        <f t="shared" si="5"/>
        <v>152000</v>
      </c>
      <c r="G367" s="48"/>
      <c r="H367" s="50"/>
      <c r="I367" s="5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 x14ac:dyDescent="0.3">
      <c r="A368" s="11"/>
      <c r="B368" s="1" t="s">
        <v>648</v>
      </c>
      <c r="C368" s="4" t="s">
        <v>949</v>
      </c>
      <c r="D368" s="80">
        <v>2</v>
      </c>
      <c r="E368" s="6">
        <v>37000</v>
      </c>
      <c r="F368" s="18">
        <f t="shared" si="5"/>
        <v>74000</v>
      </c>
      <c r="G368" s="48"/>
      <c r="H368" s="50"/>
      <c r="I368" s="5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 x14ac:dyDescent="0.3">
      <c r="A369" s="11"/>
      <c r="B369" s="1" t="s">
        <v>649</v>
      </c>
      <c r="C369" s="4" t="s">
        <v>70</v>
      </c>
      <c r="D369" s="80">
        <v>2</v>
      </c>
      <c r="E369" s="6">
        <v>49659</v>
      </c>
      <c r="F369" s="18">
        <f t="shared" si="5"/>
        <v>99318</v>
      </c>
      <c r="G369" s="48"/>
      <c r="H369" s="50"/>
      <c r="I369" s="5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 x14ac:dyDescent="0.3">
      <c r="A370" s="11"/>
      <c r="B370" s="1" t="s">
        <v>799</v>
      </c>
      <c r="C370" s="4" t="s">
        <v>950</v>
      </c>
      <c r="D370" s="80">
        <v>1</v>
      </c>
      <c r="E370" s="6">
        <v>90259</v>
      </c>
      <c r="F370" s="18">
        <f t="shared" si="5"/>
        <v>90259</v>
      </c>
      <c r="G370" s="48"/>
      <c r="H370" s="50"/>
      <c r="I370" s="5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 x14ac:dyDescent="0.3">
      <c r="A371" s="11"/>
      <c r="B371" s="1" t="s">
        <v>800</v>
      </c>
      <c r="C371" s="4" t="s">
        <v>951</v>
      </c>
      <c r="D371" s="80">
        <v>5</v>
      </c>
      <c r="E371" s="6">
        <v>121364</v>
      </c>
      <c r="F371" s="18">
        <f t="shared" si="5"/>
        <v>606820</v>
      </c>
      <c r="G371" s="48"/>
      <c r="H371" s="50"/>
      <c r="I371" s="5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 x14ac:dyDescent="0.3">
      <c r="A372" s="11"/>
      <c r="B372" s="1" t="s">
        <v>801</v>
      </c>
      <c r="C372" s="4" t="s">
        <v>952</v>
      </c>
      <c r="D372" s="80">
        <v>2</v>
      </c>
      <c r="E372" s="6">
        <v>144392</v>
      </c>
      <c r="F372" s="18">
        <f t="shared" si="5"/>
        <v>288784</v>
      </c>
      <c r="G372" s="48"/>
      <c r="H372" s="50"/>
      <c r="I372" s="5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 x14ac:dyDescent="0.3">
      <c r="A373" s="11"/>
      <c r="B373" s="1" t="s">
        <v>802</v>
      </c>
      <c r="C373" s="4" t="s">
        <v>953</v>
      </c>
      <c r="D373" s="80">
        <v>4</v>
      </c>
      <c r="E373" s="6">
        <v>176261</v>
      </c>
      <c r="F373" s="18">
        <f t="shared" si="5"/>
        <v>705044</v>
      </c>
      <c r="G373" s="48"/>
      <c r="H373" s="50"/>
      <c r="I373" s="5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 x14ac:dyDescent="0.3">
      <c r="A374" s="11"/>
      <c r="B374" s="1" t="s">
        <v>803</v>
      </c>
      <c r="C374" s="4" t="s">
        <v>954</v>
      </c>
      <c r="D374" s="80">
        <v>4</v>
      </c>
      <c r="E374" s="6">
        <v>237161</v>
      </c>
      <c r="F374" s="18">
        <f t="shared" si="5"/>
        <v>948644</v>
      </c>
      <c r="G374" s="48"/>
      <c r="H374" s="50"/>
      <c r="I374" s="5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 x14ac:dyDescent="0.3">
      <c r="A375" s="11"/>
      <c r="B375" s="1" t="s">
        <v>804</v>
      </c>
      <c r="C375" s="4" t="s">
        <v>955</v>
      </c>
      <c r="D375" s="80">
        <v>2</v>
      </c>
      <c r="E375" s="6">
        <v>3378000</v>
      </c>
      <c r="F375" s="18">
        <f t="shared" si="5"/>
        <v>6756000</v>
      </c>
      <c r="G375" s="48"/>
      <c r="H375" s="50"/>
      <c r="I375" s="5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 x14ac:dyDescent="0.3">
      <c r="A376" s="11"/>
      <c r="B376" s="1" t="s">
        <v>805</v>
      </c>
      <c r="C376" s="4" t="s">
        <v>956</v>
      </c>
      <c r="D376" s="80">
        <v>2</v>
      </c>
      <c r="E376" s="6">
        <v>690000</v>
      </c>
      <c r="F376" s="18">
        <f t="shared" si="5"/>
        <v>1380000</v>
      </c>
      <c r="G376" s="48"/>
      <c r="H376" s="50"/>
      <c r="I376" s="5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 x14ac:dyDescent="0.3">
      <c r="A377" s="11"/>
      <c r="B377" s="1" t="s">
        <v>806</v>
      </c>
      <c r="C377" s="4" t="s">
        <v>957</v>
      </c>
      <c r="D377" s="80">
        <v>2</v>
      </c>
      <c r="E377" s="6">
        <v>600000</v>
      </c>
      <c r="F377" s="18">
        <f t="shared" si="5"/>
        <v>1200000</v>
      </c>
      <c r="G377" s="48"/>
      <c r="H377" s="50"/>
      <c r="I377" s="5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 x14ac:dyDescent="0.3">
      <c r="A378" s="11"/>
      <c r="B378" s="1" t="s">
        <v>807</v>
      </c>
      <c r="C378" s="4" t="s">
        <v>958</v>
      </c>
      <c r="D378" s="80">
        <v>3</v>
      </c>
      <c r="E378" s="6">
        <v>750000</v>
      </c>
      <c r="F378" s="18">
        <f t="shared" si="5"/>
        <v>2250000</v>
      </c>
      <c r="G378" s="48"/>
      <c r="H378" s="50"/>
      <c r="I378" s="5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 x14ac:dyDescent="0.3">
      <c r="A379" s="11"/>
      <c r="B379" s="1" t="s">
        <v>808</v>
      </c>
      <c r="C379" s="4" t="s">
        <v>959</v>
      </c>
      <c r="D379" s="80">
        <v>2</v>
      </c>
      <c r="E379" s="6">
        <v>780000</v>
      </c>
      <c r="F379" s="18">
        <f t="shared" si="5"/>
        <v>1560000</v>
      </c>
      <c r="G379" s="48"/>
      <c r="H379" s="50"/>
      <c r="I379" s="5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 x14ac:dyDescent="0.3">
      <c r="A380" s="11"/>
      <c r="B380" s="1" t="s">
        <v>809</v>
      </c>
      <c r="C380" s="2" t="s">
        <v>960</v>
      </c>
      <c r="D380" s="80">
        <v>2</v>
      </c>
      <c r="E380" s="6">
        <v>440000</v>
      </c>
      <c r="F380" s="18">
        <f t="shared" si="5"/>
        <v>880000</v>
      </c>
      <c r="G380" s="48"/>
      <c r="H380" s="50"/>
      <c r="I380" s="5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 x14ac:dyDescent="0.3">
      <c r="A381" s="11"/>
      <c r="B381" s="1" t="s">
        <v>810</v>
      </c>
      <c r="C381" s="4" t="s">
        <v>961</v>
      </c>
      <c r="D381" s="80">
        <v>1</v>
      </c>
      <c r="E381" s="6">
        <v>1200000</v>
      </c>
      <c r="F381" s="18">
        <f t="shared" si="5"/>
        <v>1200000</v>
      </c>
      <c r="G381" s="48"/>
      <c r="H381" s="50"/>
      <c r="I381" s="5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 x14ac:dyDescent="0.3">
      <c r="A382" s="11"/>
      <c r="B382" s="1" t="s">
        <v>811</v>
      </c>
      <c r="C382" s="4" t="s">
        <v>962</v>
      </c>
      <c r="D382" s="80">
        <v>2</v>
      </c>
      <c r="E382" s="6">
        <v>180000</v>
      </c>
      <c r="F382" s="18">
        <f t="shared" si="5"/>
        <v>360000</v>
      </c>
      <c r="G382" s="48"/>
      <c r="H382" s="50"/>
      <c r="I382" s="5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 x14ac:dyDescent="0.3">
      <c r="A383" s="11"/>
      <c r="B383" s="1" t="s">
        <v>650</v>
      </c>
      <c r="C383" s="4" t="s">
        <v>963</v>
      </c>
      <c r="D383" s="80">
        <v>11</v>
      </c>
      <c r="E383" s="6">
        <v>180000</v>
      </c>
      <c r="F383" s="18">
        <f t="shared" si="5"/>
        <v>1980000</v>
      </c>
      <c r="G383" s="48"/>
      <c r="H383" s="50"/>
      <c r="I383" s="5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 x14ac:dyDescent="0.3">
      <c r="A384" s="11"/>
      <c r="B384" s="1" t="s">
        <v>812</v>
      </c>
      <c r="C384" s="4" t="s">
        <v>1033</v>
      </c>
      <c r="D384" s="80">
        <v>1</v>
      </c>
      <c r="E384" s="6">
        <v>260000</v>
      </c>
      <c r="F384" s="18">
        <f t="shared" si="5"/>
        <v>260000</v>
      </c>
      <c r="G384" s="48"/>
      <c r="H384" s="50"/>
      <c r="I384" s="5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 x14ac:dyDescent="0.3">
      <c r="A385" s="11"/>
      <c r="B385" s="1" t="s">
        <v>813</v>
      </c>
      <c r="C385" s="4" t="s">
        <v>964</v>
      </c>
      <c r="D385" s="80">
        <v>2</v>
      </c>
      <c r="E385" s="6">
        <v>980000</v>
      </c>
      <c r="F385" s="18">
        <f t="shared" si="5"/>
        <v>1960000</v>
      </c>
      <c r="G385" s="48"/>
      <c r="H385" s="50"/>
      <c r="I385" s="5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 x14ac:dyDescent="0.3">
      <c r="A386" s="11"/>
      <c r="B386" s="1" t="s">
        <v>814</v>
      </c>
      <c r="C386" s="4" t="s">
        <v>965</v>
      </c>
      <c r="D386" s="80">
        <v>1</v>
      </c>
      <c r="E386" s="6">
        <v>1050000</v>
      </c>
      <c r="F386" s="18">
        <f t="shared" si="5"/>
        <v>1050000</v>
      </c>
      <c r="G386" s="48"/>
      <c r="H386" s="50"/>
      <c r="I386" s="5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 x14ac:dyDescent="0.3">
      <c r="A387" s="11"/>
      <c r="B387" s="1" t="s">
        <v>815</v>
      </c>
      <c r="C387" s="4" t="s">
        <v>966</v>
      </c>
      <c r="D387" s="80">
        <v>2</v>
      </c>
      <c r="E387" s="6">
        <v>1320000</v>
      </c>
      <c r="F387" s="18">
        <f t="shared" si="5"/>
        <v>2640000</v>
      </c>
      <c r="G387" s="48"/>
      <c r="H387" s="50"/>
      <c r="I387" s="5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 x14ac:dyDescent="0.3">
      <c r="A388" s="11"/>
      <c r="B388" s="1" t="s">
        <v>816</v>
      </c>
      <c r="C388" s="4" t="s">
        <v>967</v>
      </c>
      <c r="D388" s="80">
        <v>1</v>
      </c>
      <c r="E388" s="6">
        <v>1150000</v>
      </c>
      <c r="F388" s="18">
        <f t="shared" si="5"/>
        <v>1150000</v>
      </c>
      <c r="G388" s="48"/>
      <c r="H388" s="50"/>
      <c r="I388" s="5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 x14ac:dyDescent="0.3">
      <c r="A389" s="11"/>
      <c r="B389" s="1" t="s">
        <v>817</v>
      </c>
      <c r="C389" s="4" t="s">
        <v>180</v>
      </c>
      <c r="D389" s="80">
        <v>1</v>
      </c>
      <c r="E389" s="6">
        <v>1560000</v>
      </c>
      <c r="F389" s="18">
        <f t="shared" si="5"/>
        <v>1560000</v>
      </c>
      <c r="G389" s="48"/>
      <c r="H389" s="50"/>
      <c r="I389" s="5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 x14ac:dyDescent="0.3">
      <c r="A390" s="11"/>
      <c r="B390" s="1" t="s">
        <v>818</v>
      </c>
      <c r="C390" s="4" t="s">
        <v>968</v>
      </c>
      <c r="D390" s="80">
        <v>1</v>
      </c>
      <c r="E390" s="6">
        <v>1500000</v>
      </c>
      <c r="F390" s="18">
        <f t="shared" si="5"/>
        <v>1500000</v>
      </c>
      <c r="G390" s="48"/>
      <c r="H390" s="50"/>
      <c r="I390" s="5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 x14ac:dyDescent="0.3">
      <c r="A391" s="11"/>
      <c r="B391" s="1" t="s">
        <v>819</v>
      </c>
      <c r="C391" s="4" t="s">
        <v>969</v>
      </c>
      <c r="D391" s="80">
        <v>2</v>
      </c>
      <c r="E391" s="6">
        <v>5800</v>
      </c>
      <c r="F391" s="18">
        <f t="shared" si="5"/>
        <v>11600</v>
      </c>
      <c r="G391" s="48"/>
      <c r="H391" s="50"/>
      <c r="I391" s="5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 x14ac:dyDescent="0.3">
      <c r="A392" s="11"/>
      <c r="B392" s="1" t="s">
        <v>820</v>
      </c>
      <c r="C392" s="4" t="s">
        <v>256</v>
      </c>
      <c r="D392" s="80">
        <v>1</v>
      </c>
      <c r="E392" s="6">
        <v>130000</v>
      </c>
      <c r="F392" s="18">
        <f t="shared" ref="F392:F455" si="6">+E392*D392</f>
        <v>130000</v>
      </c>
      <c r="G392" s="48"/>
      <c r="H392" s="50"/>
      <c r="I392" s="5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 x14ac:dyDescent="0.3">
      <c r="A393" s="11"/>
      <c r="B393" s="1" t="s">
        <v>821</v>
      </c>
      <c r="C393" s="4" t="s">
        <v>970</v>
      </c>
      <c r="D393" s="80">
        <v>9</v>
      </c>
      <c r="E393" s="6">
        <v>21000</v>
      </c>
      <c r="F393" s="18">
        <f t="shared" si="6"/>
        <v>189000</v>
      </c>
      <c r="G393" s="48"/>
      <c r="H393" s="50"/>
      <c r="I393" s="5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 x14ac:dyDescent="0.3">
      <c r="A394" s="11"/>
      <c r="B394" s="1" t="s">
        <v>822</v>
      </c>
      <c r="C394" s="4" t="s">
        <v>178</v>
      </c>
      <c r="D394" s="80">
        <v>6</v>
      </c>
      <c r="E394" s="6">
        <v>170000</v>
      </c>
      <c r="F394" s="18">
        <f t="shared" si="6"/>
        <v>1020000</v>
      </c>
      <c r="G394" s="48"/>
      <c r="H394" s="50"/>
      <c r="I394" s="5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 x14ac:dyDescent="0.3">
      <c r="A395" s="11"/>
      <c r="B395" s="1" t="s">
        <v>823</v>
      </c>
      <c r="C395" s="4" t="s">
        <v>971</v>
      </c>
      <c r="D395" s="80">
        <v>6</v>
      </c>
      <c r="E395" s="6">
        <v>132000</v>
      </c>
      <c r="F395" s="18">
        <f t="shared" si="6"/>
        <v>792000</v>
      </c>
      <c r="G395" s="48"/>
      <c r="H395" s="50"/>
      <c r="I395" s="5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 x14ac:dyDescent="0.3">
      <c r="A396" s="11"/>
      <c r="B396" s="1" t="s">
        <v>651</v>
      </c>
      <c r="C396" s="4" t="s">
        <v>179</v>
      </c>
      <c r="D396" s="80">
        <v>10</v>
      </c>
      <c r="E396" s="6">
        <v>185000</v>
      </c>
      <c r="F396" s="18">
        <f t="shared" si="6"/>
        <v>1850000</v>
      </c>
      <c r="G396" s="48"/>
      <c r="H396" s="50"/>
      <c r="I396" s="5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x14ac:dyDescent="0.3">
      <c r="A397" s="11"/>
      <c r="B397" s="1" t="s">
        <v>824</v>
      </c>
      <c r="C397" s="4" t="s">
        <v>177</v>
      </c>
      <c r="D397" s="80">
        <v>3</v>
      </c>
      <c r="E397" s="6">
        <v>184000</v>
      </c>
      <c r="F397" s="18">
        <f t="shared" si="6"/>
        <v>552000</v>
      </c>
      <c r="G397" s="48"/>
      <c r="H397" s="50"/>
      <c r="I397" s="5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x14ac:dyDescent="0.3">
      <c r="A398" s="11"/>
      <c r="B398" s="1" t="s">
        <v>825</v>
      </c>
      <c r="C398" s="4" t="s">
        <v>199</v>
      </c>
      <c r="D398" s="80">
        <v>2</v>
      </c>
      <c r="E398" s="6">
        <v>250000</v>
      </c>
      <c r="F398" s="18">
        <f t="shared" si="6"/>
        <v>500000</v>
      </c>
      <c r="G398" s="48"/>
      <c r="H398" s="50"/>
      <c r="I398" s="5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x14ac:dyDescent="0.3">
      <c r="A399" s="11"/>
      <c r="B399" s="1" t="s">
        <v>826</v>
      </c>
      <c r="C399" s="2" t="s">
        <v>72</v>
      </c>
      <c r="D399" s="80">
        <v>1</v>
      </c>
      <c r="E399" s="6">
        <v>400000</v>
      </c>
      <c r="F399" s="18">
        <f t="shared" si="6"/>
        <v>400000</v>
      </c>
      <c r="G399" s="48"/>
      <c r="H399" s="50"/>
      <c r="I399" s="5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x14ac:dyDescent="0.3">
      <c r="A400" s="11"/>
      <c r="B400" s="1" t="s">
        <v>827</v>
      </c>
      <c r="C400" s="2" t="s">
        <v>974</v>
      </c>
      <c r="D400" s="80">
        <v>2</v>
      </c>
      <c r="E400" s="6">
        <v>70000</v>
      </c>
      <c r="F400" s="18">
        <f t="shared" si="6"/>
        <v>140000</v>
      </c>
      <c r="G400" s="48"/>
      <c r="H400" s="50"/>
      <c r="I400" s="5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x14ac:dyDescent="0.3">
      <c r="A401" s="11"/>
      <c r="B401" s="1" t="s">
        <v>652</v>
      </c>
      <c r="C401" s="2" t="s">
        <v>71</v>
      </c>
      <c r="D401" s="80">
        <v>3</v>
      </c>
      <c r="E401" s="6">
        <v>250000</v>
      </c>
      <c r="F401" s="18">
        <f t="shared" si="6"/>
        <v>750000</v>
      </c>
      <c r="G401" s="48"/>
      <c r="H401" s="50"/>
      <c r="I401" s="5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x14ac:dyDescent="0.3">
      <c r="A402" s="11"/>
      <c r="B402" s="1" t="s">
        <v>828</v>
      </c>
      <c r="C402" s="2" t="s">
        <v>972</v>
      </c>
      <c r="D402" s="80">
        <v>3</v>
      </c>
      <c r="E402" s="6">
        <v>360000</v>
      </c>
      <c r="F402" s="18">
        <f t="shared" si="6"/>
        <v>1080000</v>
      </c>
      <c r="G402" s="48"/>
      <c r="H402" s="50"/>
      <c r="I402" s="5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 x14ac:dyDescent="0.3">
      <c r="A403" s="11"/>
      <c r="B403" s="1" t="s">
        <v>829</v>
      </c>
      <c r="C403" s="2" t="s">
        <v>973</v>
      </c>
      <c r="D403" s="80">
        <v>4</v>
      </c>
      <c r="E403" s="6">
        <v>80000</v>
      </c>
      <c r="F403" s="18">
        <f t="shared" si="6"/>
        <v>320000</v>
      </c>
      <c r="G403" s="48"/>
      <c r="H403" s="50"/>
      <c r="I403" s="5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 x14ac:dyDescent="0.3">
      <c r="A404" s="11"/>
      <c r="B404" s="1" t="s">
        <v>653</v>
      </c>
      <c r="C404" s="2" t="s">
        <v>975</v>
      </c>
      <c r="D404" s="80">
        <v>3</v>
      </c>
      <c r="E404" s="6">
        <v>250000</v>
      </c>
      <c r="F404" s="18">
        <f t="shared" si="6"/>
        <v>750000</v>
      </c>
      <c r="G404" s="48"/>
      <c r="H404" s="50"/>
      <c r="I404" s="5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 x14ac:dyDescent="0.3">
      <c r="A405" s="11"/>
      <c r="B405" s="1" t="s">
        <v>830</v>
      </c>
      <c r="C405" s="2" t="s">
        <v>73</v>
      </c>
      <c r="D405" s="80">
        <v>1</v>
      </c>
      <c r="E405" s="6">
        <v>15000</v>
      </c>
      <c r="F405" s="18">
        <f t="shared" si="6"/>
        <v>15000</v>
      </c>
      <c r="G405" s="48"/>
      <c r="H405" s="50"/>
      <c r="I405" s="5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 x14ac:dyDescent="0.3">
      <c r="A406" s="11"/>
      <c r="B406" s="1" t="s">
        <v>654</v>
      </c>
      <c r="C406" s="2" t="s">
        <v>74</v>
      </c>
      <c r="D406" s="80">
        <v>1</v>
      </c>
      <c r="E406" s="6">
        <v>16700</v>
      </c>
      <c r="F406" s="18">
        <f t="shared" si="6"/>
        <v>16700</v>
      </c>
      <c r="G406" s="48"/>
      <c r="H406" s="50"/>
      <c r="I406" s="5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 x14ac:dyDescent="0.3">
      <c r="A407" s="11"/>
      <c r="B407" s="1" t="s">
        <v>831</v>
      </c>
      <c r="C407" s="2" t="s">
        <v>76</v>
      </c>
      <c r="D407" s="80">
        <v>2</v>
      </c>
      <c r="E407" s="6">
        <v>12100</v>
      </c>
      <c r="F407" s="18">
        <f t="shared" si="6"/>
        <v>24200</v>
      </c>
      <c r="G407" s="48"/>
      <c r="H407" s="50"/>
      <c r="I407" s="5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 x14ac:dyDescent="0.3">
      <c r="A408" s="11"/>
      <c r="B408" s="1" t="s">
        <v>655</v>
      </c>
      <c r="C408" s="2" t="s">
        <v>77</v>
      </c>
      <c r="D408" s="80">
        <v>2</v>
      </c>
      <c r="E408" s="6">
        <v>15000</v>
      </c>
      <c r="F408" s="18">
        <f t="shared" si="6"/>
        <v>30000</v>
      </c>
      <c r="G408" s="48"/>
      <c r="H408" s="50"/>
      <c r="I408" s="5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 x14ac:dyDescent="0.3">
      <c r="A409" s="11"/>
      <c r="B409" s="1" t="s">
        <v>656</v>
      </c>
      <c r="C409" s="2" t="s">
        <v>75</v>
      </c>
      <c r="D409" s="80">
        <v>2</v>
      </c>
      <c r="E409" s="6">
        <v>8000</v>
      </c>
      <c r="F409" s="18">
        <f t="shared" si="6"/>
        <v>16000</v>
      </c>
      <c r="G409" s="48"/>
      <c r="H409" s="50"/>
      <c r="I409" s="5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 x14ac:dyDescent="0.3">
      <c r="A410" s="11"/>
      <c r="B410" s="1" t="s">
        <v>657</v>
      </c>
      <c r="C410" s="4" t="s">
        <v>257</v>
      </c>
      <c r="D410" s="80">
        <v>2</v>
      </c>
      <c r="E410" s="6">
        <v>29000</v>
      </c>
      <c r="F410" s="18">
        <f t="shared" si="6"/>
        <v>58000</v>
      </c>
      <c r="G410" s="48"/>
      <c r="H410" s="50"/>
      <c r="I410" s="5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 x14ac:dyDescent="0.3">
      <c r="A411" s="11"/>
      <c r="B411" s="1" t="s">
        <v>658</v>
      </c>
      <c r="C411" s="2" t="s">
        <v>79</v>
      </c>
      <c r="D411" s="80">
        <v>2</v>
      </c>
      <c r="E411" s="6">
        <v>325000</v>
      </c>
      <c r="F411" s="18">
        <f t="shared" si="6"/>
        <v>650000</v>
      </c>
      <c r="G411" s="48"/>
      <c r="H411" s="50"/>
      <c r="I411" s="5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 x14ac:dyDescent="0.3">
      <c r="A412" s="11"/>
      <c r="B412" s="1" t="s">
        <v>659</v>
      </c>
      <c r="C412" s="2" t="s">
        <v>78</v>
      </c>
      <c r="D412" s="80">
        <v>1</v>
      </c>
      <c r="E412" s="6">
        <v>323000</v>
      </c>
      <c r="F412" s="18">
        <f t="shared" si="6"/>
        <v>323000</v>
      </c>
      <c r="G412" s="48"/>
      <c r="H412" s="50"/>
      <c r="I412" s="5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 x14ac:dyDescent="0.3">
      <c r="A413" s="11"/>
      <c r="B413" s="1" t="s">
        <v>832</v>
      </c>
      <c r="C413" s="2" t="s">
        <v>976</v>
      </c>
      <c r="D413" s="80">
        <v>10</v>
      </c>
      <c r="E413" s="6">
        <v>37700</v>
      </c>
      <c r="F413" s="18">
        <f t="shared" si="6"/>
        <v>377000</v>
      </c>
      <c r="G413" s="48"/>
      <c r="H413" s="50"/>
      <c r="I413" s="5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 x14ac:dyDescent="0.3">
      <c r="A414" s="11"/>
      <c r="B414" s="1" t="s">
        <v>660</v>
      </c>
      <c r="C414" s="2" t="s">
        <v>977</v>
      </c>
      <c r="D414" s="80">
        <v>1</v>
      </c>
      <c r="E414" s="6">
        <v>120000</v>
      </c>
      <c r="F414" s="18">
        <f t="shared" si="6"/>
        <v>120000</v>
      </c>
      <c r="G414" s="48"/>
      <c r="H414" s="50"/>
      <c r="I414" s="5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 x14ac:dyDescent="0.3">
      <c r="A415" s="11"/>
      <c r="B415" s="1" t="s">
        <v>833</v>
      </c>
      <c r="C415" s="2" t="s">
        <v>978</v>
      </c>
      <c r="D415" s="80">
        <v>9</v>
      </c>
      <c r="E415" s="6">
        <v>9640</v>
      </c>
      <c r="F415" s="18">
        <f t="shared" si="6"/>
        <v>86760</v>
      </c>
      <c r="G415" s="48"/>
      <c r="H415" s="50"/>
      <c r="I415" s="5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 x14ac:dyDescent="0.3">
      <c r="A416" s="11"/>
      <c r="B416" s="1" t="s">
        <v>834</v>
      </c>
      <c r="C416" s="4" t="s">
        <v>266</v>
      </c>
      <c r="D416" s="80">
        <v>6</v>
      </c>
      <c r="E416" s="6">
        <v>56200</v>
      </c>
      <c r="F416" s="18">
        <f t="shared" si="6"/>
        <v>337200</v>
      </c>
      <c r="G416" s="48"/>
      <c r="H416" s="50"/>
      <c r="I416" s="5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 x14ac:dyDescent="0.3">
      <c r="A417" s="11"/>
      <c r="B417" s="1" t="s">
        <v>835</v>
      </c>
      <c r="C417" s="2" t="s">
        <v>980</v>
      </c>
      <c r="D417" s="80">
        <v>69</v>
      </c>
      <c r="E417" s="6">
        <v>126000</v>
      </c>
      <c r="F417" s="18">
        <f t="shared" si="6"/>
        <v>8694000</v>
      </c>
      <c r="G417" s="48"/>
      <c r="H417" s="50"/>
      <c r="I417" s="5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 x14ac:dyDescent="0.3">
      <c r="A418" s="11"/>
      <c r="B418" s="1" t="s">
        <v>836</v>
      </c>
      <c r="C418" s="2" t="s">
        <v>979</v>
      </c>
      <c r="D418" s="80">
        <v>68</v>
      </c>
      <c r="E418" s="6">
        <v>180084</v>
      </c>
      <c r="F418" s="18">
        <f t="shared" si="6"/>
        <v>12245712</v>
      </c>
      <c r="G418" s="48"/>
      <c r="H418" s="50"/>
      <c r="I418" s="5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 x14ac:dyDescent="0.3">
      <c r="A419" s="11"/>
      <c r="B419" s="1" t="s">
        <v>837</v>
      </c>
      <c r="C419" s="2" t="s">
        <v>80</v>
      </c>
      <c r="D419" s="80">
        <v>66</v>
      </c>
      <c r="E419" s="6">
        <v>14000</v>
      </c>
      <c r="F419" s="18">
        <f t="shared" si="6"/>
        <v>924000</v>
      </c>
      <c r="G419" s="48"/>
      <c r="H419" s="50"/>
      <c r="I419" s="5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 x14ac:dyDescent="0.3">
      <c r="A420" s="11"/>
      <c r="B420" s="1" t="s">
        <v>838</v>
      </c>
      <c r="C420" s="4" t="s">
        <v>148</v>
      </c>
      <c r="D420" s="80">
        <v>6</v>
      </c>
      <c r="E420" s="6">
        <v>9500</v>
      </c>
      <c r="F420" s="18">
        <f t="shared" si="6"/>
        <v>57000</v>
      </c>
      <c r="G420" s="48"/>
      <c r="H420" s="50"/>
      <c r="I420" s="5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 x14ac:dyDescent="0.3">
      <c r="A421" s="11"/>
      <c r="B421" s="1" t="s">
        <v>839</v>
      </c>
      <c r="C421" s="2" t="s">
        <v>1042</v>
      </c>
      <c r="D421" s="80">
        <v>56</v>
      </c>
      <c r="E421" s="6">
        <v>85000</v>
      </c>
      <c r="F421" s="18">
        <f t="shared" si="6"/>
        <v>4760000</v>
      </c>
      <c r="G421" s="48"/>
      <c r="H421" s="50"/>
      <c r="I421" s="5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 x14ac:dyDescent="0.3">
      <c r="A422" s="11"/>
      <c r="B422" s="1" t="s">
        <v>661</v>
      </c>
      <c r="C422" s="2" t="s">
        <v>1079</v>
      </c>
      <c r="D422" s="80">
        <v>20</v>
      </c>
      <c r="E422" s="6">
        <v>72631</v>
      </c>
      <c r="F422" s="18">
        <f t="shared" si="6"/>
        <v>1452620</v>
      </c>
      <c r="G422" s="48"/>
      <c r="H422" s="50"/>
      <c r="I422" s="5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 x14ac:dyDescent="0.3">
      <c r="A423" s="11"/>
      <c r="B423" s="1" t="s">
        <v>662</v>
      </c>
      <c r="C423" s="4" t="s">
        <v>162</v>
      </c>
      <c r="D423" s="80">
        <v>18</v>
      </c>
      <c r="E423" s="6">
        <v>28474.32</v>
      </c>
      <c r="F423" s="18">
        <f t="shared" si="6"/>
        <v>512537.76</v>
      </c>
      <c r="G423" s="48"/>
      <c r="H423" s="50"/>
      <c r="I423" s="5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 x14ac:dyDescent="0.3">
      <c r="A424" s="11"/>
      <c r="B424" s="1" t="s">
        <v>663</v>
      </c>
      <c r="C424" s="4" t="s">
        <v>302</v>
      </c>
      <c r="D424" s="80">
        <v>3</v>
      </c>
      <c r="E424" s="6">
        <v>270000</v>
      </c>
      <c r="F424" s="18">
        <f t="shared" si="6"/>
        <v>810000</v>
      </c>
      <c r="G424" s="48"/>
      <c r="H424" s="50"/>
      <c r="I424" s="5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 x14ac:dyDescent="0.3">
      <c r="A425" s="11"/>
      <c r="B425" s="1" t="s">
        <v>664</v>
      </c>
      <c r="C425" s="4" t="s">
        <v>303</v>
      </c>
      <c r="D425" s="80">
        <v>1</v>
      </c>
      <c r="E425" s="6">
        <v>250000</v>
      </c>
      <c r="F425" s="18">
        <f t="shared" si="6"/>
        <v>250000</v>
      </c>
      <c r="G425" s="48"/>
      <c r="H425" s="50"/>
      <c r="I425" s="5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 x14ac:dyDescent="0.3">
      <c r="A426" s="11"/>
      <c r="B426" s="1" t="s">
        <v>665</v>
      </c>
      <c r="C426" s="4" t="s">
        <v>1032</v>
      </c>
      <c r="D426" s="80">
        <v>4</v>
      </c>
      <c r="E426" s="6">
        <v>605000</v>
      </c>
      <c r="F426" s="18">
        <f t="shared" si="6"/>
        <v>2420000</v>
      </c>
      <c r="G426" s="48"/>
      <c r="H426" s="50"/>
      <c r="I426" s="5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 x14ac:dyDescent="0.3">
      <c r="A427" s="11"/>
      <c r="B427" s="1" t="s">
        <v>666</v>
      </c>
      <c r="C427" s="4" t="s">
        <v>982</v>
      </c>
      <c r="D427" s="80">
        <v>3</v>
      </c>
      <c r="E427" s="6">
        <v>575000</v>
      </c>
      <c r="F427" s="18">
        <f t="shared" si="6"/>
        <v>1725000</v>
      </c>
      <c r="G427" s="48"/>
      <c r="H427" s="50"/>
      <c r="I427" s="5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 x14ac:dyDescent="0.3">
      <c r="A428" s="11"/>
      <c r="B428" s="1" t="s">
        <v>667</v>
      </c>
      <c r="C428" s="4" t="s">
        <v>981</v>
      </c>
      <c r="D428" s="80">
        <v>1</v>
      </c>
      <c r="E428" s="6">
        <v>866000</v>
      </c>
      <c r="F428" s="18">
        <f t="shared" si="6"/>
        <v>866000</v>
      </c>
      <c r="G428" s="48"/>
      <c r="H428" s="50"/>
      <c r="I428" s="5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 x14ac:dyDescent="0.3">
      <c r="A429" s="11"/>
      <c r="B429" s="1" t="s">
        <v>668</v>
      </c>
      <c r="C429" s="4" t="s">
        <v>1030</v>
      </c>
      <c r="D429" s="80">
        <v>3</v>
      </c>
      <c r="E429" s="6">
        <v>780000</v>
      </c>
      <c r="F429" s="18">
        <f t="shared" si="6"/>
        <v>2340000</v>
      </c>
      <c r="G429" s="48"/>
      <c r="H429" s="50"/>
      <c r="I429" s="5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 x14ac:dyDescent="0.3">
      <c r="A430" s="11"/>
      <c r="B430" s="1" t="s">
        <v>669</v>
      </c>
      <c r="C430" s="4" t="s">
        <v>983</v>
      </c>
      <c r="D430" s="80">
        <v>44</v>
      </c>
      <c r="E430" s="6">
        <v>1800</v>
      </c>
      <c r="F430" s="18">
        <f t="shared" si="6"/>
        <v>79200</v>
      </c>
      <c r="G430" s="48"/>
      <c r="H430" s="50"/>
      <c r="I430" s="5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 x14ac:dyDescent="0.3">
      <c r="A431" s="11"/>
      <c r="B431" s="1" t="s">
        <v>670</v>
      </c>
      <c r="C431" s="4" t="s">
        <v>285</v>
      </c>
      <c r="D431" s="80">
        <v>61</v>
      </c>
      <c r="E431" s="6">
        <v>750000</v>
      </c>
      <c r="F431" s="18">
        <f t="shared" si="6"/>
        <v>45750000</v>
      </c>
      <c r="G431" s="48"/>
      <c r="H431" s="50"/>
      <c r="I431" s="5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 x14ac:dyDescent="0.3">
      <c r="A432" s="11"/>
      <c r="B432" s="1" t="s">
        <v>671</v>
      </c>
      <c r="C432" s="4" t="s">
        <v>222</v>
      </c>
      <c r="D432" s="80">
        <v>8</v>
      </c>
      <c r="E432" s="6">
        <v>243950</v>
      </c>
      <c r="F432" s="18">
        <f t="shared" si="6"/>
        <v>1951600</v>
      </c>
      <c r="G432" s="48"/>
      <c r="H432" s="50"/>
      <c r="I432" s="5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 x14ac:dyDescent="0.3">
      <c r="A433" s="11"/>
      <c r="B433" s="1" t="s">
        <v>672</v>
      </c>
      <c r="C433" s="4" t="s">
        <v>223</v>
      </c>
      <c r="D433" s="80">
        <v>19</v>
      </c>
      <c r="E433" s="6">
        <v>196000</v>
      </c>
      <c r="F433" s="18">
        <f t="shared" si="6"/>
        <v>3724000</v>
      </c>
      <c r="G433" s="48"/>
      <c r="H433" s="50"/>
      <c r="I433" s="5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 x14ac:dyDescent="0.3">
      <c r="A434" s="11"/>
      <c r="B434" s="1" t="s">
        <v>673</v>
      </c>
      <c r="C434" s="4" t="s">
        <v>1083</v>
      </c>
      <c r="D434" s="80">
        <v>4</v>
      </c>
      <c r="E434" s="6">
        <v>40746</v>
      </c>
      <c r="F434" s="18">
        <f t="shared" si="6"/>
        <v>162984</v>
      </c>
      <c r="G434" s="48"/>
      <c r="H434" s="50"/>
      <c r="I434" s="5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 spans="1:24" x14ac:dyDescent="0.3">
      <c r="A435" s="11"/>
      <c r="B435" s="1" t="s">
        <v>674</v>
      </c>
      <c r="C435" s="4" t="s">
        <v>984</v>
      </c>
      <c r="D435" s="80">
        <v>4</v>
      </c>
      <c r="E435" s="6">
        <v>17800</v>
      </c>
      <c r="F435" s="18">
        <f t="shared" si="6"/>
        <v>71200</v>
      </c>
      <c r="G435" s="48"/>
      <c r="H435" s="50"/>
      <c r="I435" s="5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 spans="1:24" x14ac:dyDescent="0.3">
      <c r="A436" s="11"/>
      <c r="B436" s="1" t="s">
        <v>675</v>
      </c>
      <c r="C436" s="4" t="s">
        <v>985</v>
      </c>
      <c r="D436" s="80">
        <v>5</v>
      </c>
      <c r="E436" s="6">
        <v>25891</v>
      </c>
      <c r="F436" s="18">
        <f t="shared" si="6"/>
        <v>129455</v>
      </c>
      <c r="G436" s="48"/>
      <c r="H436" s="50"/>
      <c r="I436" s="5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 spans="1:24" x14ac:dyDescent="0.3">
      <c r="A437" s="11"/>
      <c r="B437" s="1" t="s">
        <v>676</v>
      </c>
      <c r="C437" s="4" t="s">
        <v>986</v>
      </c>
      <c r="D437" s="80">
        <v>1</v>
      </c>
      <c r="E437" s="6">
        <v>178000</v>
      </c>
      <c r="F437" s="18">
        <f t="shared" si="6"/>
        <v>178000</v>
      </c>
      <c r="G437" s="48"/>
      <c r="H437" s="50"/>
      <c r="I437" s="5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 spans="1:24" x14ac:dyDescent="0.3">
      <c r="A438" s="11"/>
      <c r="B438" s="1" t="s">
        <v>677</v>
      </c>
      <c r="C438" s="4" t="s">
        <v>987</v>
      </c>
      <c r="D438" s="80">
        <v>2</v>
      </c>
      <c r="E438" s="6">
        <v>213600</v>
      </c>
      <c r="F438" s="18">
        <f t="shared" si="6"/>
        <v>427200</v>
      </c>
      <c r="G438" s="48"/>
      <c r="H438" s="50"/>
      <c r="I438" s="5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 spans="1:24" x14ac:dyDescent="0.3">
      <c r="A439" s="11"/>
      <c r="B439" s="1" t="s">
        <v>678</v>
      </c>
      <c r="C439" s="4" t="s">
        <v>988</v>
      </c>
      <c r="D439" s="80">
        <v>2</v>
      </c>
      <c r="E439" s="6">
        <v>35600</v>
      </c>
      <c r="F439" s="18">
        <f t="shared" si="6"/>
        <v>71200</v>
      </c>
      <c r="G439" s="48"/>
      <c r="H439" s="50"/>
      <c r="I439" s="5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 spans="1:24" x14ac:dyDescent="0.3">
      <c r="A440" s="11"/>
      <c r="B440" s="1" t="s">
        <v>679</v>
      </c>
      <c r="C440" s="4" t="s">
        <v>989</v>
      </c>
      <c r="D440" s="80">
        <v>5</v>
      </c>
      <c r="E440" s="6">
        <v>50857.142857142855</v>
      </c>
      <c r="F440" s="18">
        <f t="shared" si="6"/>
        <v>254285.71428571426</v>
      </c>
      <c r="G440" s="48"/>
      <c r="H440" s="50"/>
      <c r="I440" s="5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 spans="1:24" x14ac:dyDescent="0.3">
      <c r="A441" s="11"/>
      <c r="B441" s="1" t="s">
        <v>680</v>
      </c>
      <c r="C441" s="4" t="s">
        <v>990</v>
      </c>
      <c r="D441" s="80">
        <v>6</v>
      </c>
      <c r="E441" s="6">
        <v>11301.5873015873</v>
      </c>
      <c r="F441" s="18">
        <f t="shared" si="6"/>
        <v>67809.523809523802</v>
      </c>
      <c r="G441" s="48"/>
      <c r="H441" s="50"/>
      <c r="I441" s="5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 spans="1:24" x14ac:dyDescent="0.3">
      <c r="A442" s="11"/>
      <c r="B442" s="1" t="s">
        <v>681</v>
      </c>
      <c r="C442" s="4" t="s">
        <v>275</v>
      </c>
      <c r="D442" s="80">
        <v>5</v>
      </c>
      <c r="E442" s="6">
        <v>1543.67</v>
      </c>
      <c r="F442" s="18">
        <f t="shared" si="6"/>
        <v>7718.35</v>
      </c>
      <c r="G442" s="48"/>
      <c r="H442" s="50"/>
      <c r="I442" s="5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 spans="1:24" x14ac:dyDescent="0.3">
      <c r="A443" s="11"/>
      <c r="B443" s="1" t="s">
        <v>682</v>
      </c>
      <c r="C443" s="4" t="s">
        <v>991</v>
      </c>
      <c r="D443" s="80">
        <v>5</v>
      </c>
      <c r="E443" s="6">
        <f>+E442/20*32</f>
        <v>2469.8720000000003</v>
      </c>
      <c r="F443" s="18">
        <f t="shared" si="6"/>
        <v>12349.36</v>
      </c>
      <c r="G443" s="48"/>
      <c r="H443" s="50"/>
      <c r="I443" s="5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 spans="1:24" x14ac:dyDescent="0.3">
      <c r="A444" s="11"/>
      <c r="B444" s="1" t="s">
        <v>683</v>
      </c>
      <c r="C444" s="2" t="s">
        <v>82</v>
      </c>
      <c r="D444" s="80">
        <v>56</v>
      </c>
      <c r="E444" s="6">
        <v>1527</v>
      </c>
      <c r="F444" s="18">
        <f t="shared" si="6"/>
        <v>85512</v>
      </c>
      <c r="G444" s="48"/>
      <c r="H444" s="50"/>
      <c r="I444" s="5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 spans="1:24" x14ac:dyDescent="0.3">
      <c r="A445" s="11"/>
      <c r="B445" s="1" t="s">
        <v>684</v>
      </c>
      <c r="C445" s="4" t="s">
        <v>141</v>
      </c>
      <c r="D445" s="80">
        <v>34</v>
      </c>
      <c r="E445" s="6">
        <v>8303</v>
      </c>
      <c r="F445" s="18">
        <f t="shared" si="6"/>
        <v>282302</v>
      </c>
      <c r="G445" s="48"/>
      <c r="H445" s="50"/>
      <c r="I445" s="5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 x14ac:dyDescent="0.3">
      <c r="A446" s="11"/>
      <c r="B446" s="1" t="s">
        <v>685</v>
      </c>
      <c r="C446" s="2" t="s">
        <v>83</v>
      </c>
      <c r="D446" s="80">
        <v>71</v>
      </c>
      <c r="E446" s="6">
        <v>5079</v>
      </c>
      <c r="F446" s="18">
        <f t="shared" si="6"/>
        <v>360609</v>
      </c>
      <c r="G446" s="48"/>
      <c r="H446" s="50"/>
      <c r="I446" s="5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 spans="1:24" x14ac:dyDescent="0.3">
      <c r="A447" s="11"/>
      <c r="B447" s="1" t="s">
        <v>686</v>
      </c>
      <c r="C447" s="2" t="s">
        <v>81</v>
      </c>
      <c r="D447" s="80">
        <v>100</v>
      </c>
      <c r="E447" s="6">
        <v>21600</v>
      </c>
      <c r="F447" s="18">
        <f t="shared" si="6"/>
        <v>2160000</v>
      </c>
      <c r="G447" s="48"/>
      <c r="H447" s="50"/>
      <c r="I447" s="5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 spans="1:24" x14ac:dyDescent="0.3">
      <c r="A448" s="11"/>
      <c r="B448" s="1" t="s">
        <v>687</v>
      </c>
      <c r="C448" s="2" t="s">
        <v>84</v>
      </c>
      <c r="D448" s="80">
        <v>21</v>
      </c>
      <c r="E448" s="6">
        <v>56212</v>
      </c>
      <c r="F448" s="18">
        <f t="shared" si="6"/>
        <v>1180452</v>
      </c>
      <c r="G448" s="48"/>
      <c r="H448" s="50"/>
      <c r="I448" s="5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 spans="1:24" x14ac:dyDescent="0.3">
      <c r="A449" s="11"/>
      <c r="B449" s="1" t="s">
        <v>688</v>
      </c>
      <c r="C449" s="4" t="s">
        <v>992</v>
      </c>
      <c r="D449" s="80">
        <v>13</v>
      </c>
      <c r="E449" s="6">
        <v>44145</v>
      </c>
      <c r="F449" s="18">
        <f t="shared" si="6"/>
        <v>573885</v>
      </c>
      <c r="G449" s="48"/>
      <c r="H449" s="50"/>
      <c r="I449" s="5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 spans="1:24" x14ac:dyDescent="0.3">
      <c r="A450" s="11"/>
      <c r="B450" s="1" t="s">
        <v>689</v>
      </c>
      <c r="C450" s="4" t="s">
        <v>1071</v>
      </c>
      <c r="D450" s="80">
        <v>4</v>
      </c>
      <c r="E450" s="6">
        <v>13873</v>
      </c>
      <c r="F450" s="18">
        <f t="shared" si="6"/>
        <v>55492</v>
      </c>
      <c r="G450" s="48"/>
      <c r="H450" s="50"/>
      <c r="I450" s="5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 spans="1:24" x14ac:dyDescent="0.3">
      <c r="A451" s="11"/>
      <c r="B451" s="1" t="s">
        <v>1166</v>
      </c>
      <c r="C451" s="2" t="s">
        <v>85</v>
      </c>
      <c r="D451" s="80">
        <v>210</v>
      </c>
      <c r="E451" s="6">
        <v>4000</v>
      </c>
      <c r="F451" s="18">
        <f t="shared" si="6"/>
        <v>840000</v>
      </c>
      <c r="G451" s="48"/>
      <c r="H451" s="50"/>
      <c r="I451" s="5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 spans="1:24" x14ac:dyDescent="0.3">
      <c r="A452" s="11"/>
      <c r="B452" s="1" t="s">
        <v>690</v>
      </c>
      <c r="C452" s="2" t="s">
        <v>86</v>
      </c>
      <c r="D452" s="80">
        <v>541</v>
      </c>
      <c r="E452" s="6">
        <v>3069</v>
      </c>
      <c r="F452" s="18">
        <f t="shared" si="6"/>
        <v>1660329</v>
      </c>
      <c r="G452" s="48"/>
      <c r="H452" s="50"/>
      <c r="I452" s="5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 spans="1:24" x14ac:dyDescent="0.3">
      <c r="A453" s="11"/>
      <c r="B453" s="1" t="s">
        <v>691</v>
      </c>
      <c r="C453" s="2" t="s">
        <v>87</v>
      </c>
      <c r="D453" s="80">
        <v>211</v>
      </c>
      <c r="E453" s="6">
        <v>1267</v>
      </c>
      <c r="F453" s="18">
        <f t="shared" si="6"/>
        <v>267337</v>
      </c>
      <c r="G453" s="48"/>
      <c r="H453" s="50"/>
      <c r="I453" s="5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 spans="1:24" x14ac:dyDescent="0.3">
      <c r="A454" s="11"/>
      <c r="B454" s="1" t="s">
        <v>692</v>
      </c>
      <c r="C454" s="2" t="s">
        <v>1069</v>
      </c>
      <c r="D454" s="80">
        <v>20</v>
      </c>
      <c r="E454" s="6">
        <v>414</v>
      </c>
      <c r="F454" s="18">
        <f t="shared" si="6"/>
        <v>8280</v>
      </c>
      <c r="G454" s="48"/>
      <c r="H454" s="50"/>
      <c r="I454" s="5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 x14ac:dyDescent="0.3">
      <c r="A455" s="11"/>
      <c r="B455" s="1" t="s">
        <v>693</v>
      </c>
      <c r="C455" s="2" t="s">
        <v>89</v>
      </c>
      <c r="D455" s="80">
        <v>-10</v>
      </c>
      <c r="E455" s="6">
        <v>373</v>
      </c>
      <c r="F455" s="18">
        <f t="shared" si="6"/>
        <v>-3730</v>
      </c>
      <c r="G455" s="48"/>
      <c r="H455" s="50"/>
      <c r="I455" s="5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 x14ac:dyDescent="0.3">
      <c r="A456" s="11"/>
      <c r="B456" s="1" t="s">
        <v>694</v>
      </c>
      <c r="C456" s="2" t="s">
        <v>1070</v>
      </c>
      <c r="D456" s="80">
        <v>40</v>
      </c>
      <c r="E456" s="6">
        <v>184</v>
      </c>
      <c r="F456" s="18">
        <f t="shared" ref="F456:F519" si="7">+E456*D456</f>
        <v>7360</v>
      </c>
      <c r="G456" s="48"/>
      <c r="H456" s="50"/>
      <c r="I456" s="5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 x14ac:dyDescent="0.3">
      <c r="A457" s="11"/>
      <c r="B457" s="1" t="s">
        <v>695</v>
      </c>
      <c r="C457" s="2" t="s">
        <v>88</v>
      </c>
      <c r="D457" s="80">
        <v>97</v>
      </c>
      <c r="E457" s="6">
        <v>753</v>
      </c>
      <c r="F457" s="18">
        <f t="shared" si="7"/>
        <v>73041</v>
      </c>
      <c r="G457" s="48"/>
      <c r="H457" s="50"/>
      <c r="I457" s="5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 x14ac:dyDescent="0.3">
      <c r="A458" s="11"/>
      <c r="B458" s="1" t="s">
        <v>696</v>
      </c>
      <c r="C458" s="2" t="s">
        <v>1072</v>
      </c>
      <c r="D458" s="80">
        <v>40</v>
      </c>
      <c r="E458" s="6">
        <v>195</v>
      </c>
      <c r="F458" s="18">
        <f t="shared" si="7"/>
        <v>7800</v>
      </c>
      <c r="G458" s="48"/>
      <c r="H458" s="50"/>
      <c r="I458" s="5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 x14ac:dyDescent="0.3">
      <c r="A459" s="11"/>
      <c r="B459" s="1" t="s">
        <v>697</v>
      </c>
      <c r="C459" s="2" t="s">
        <v>90</v>
      </c>
      <c r="D459" s="80">
        <v>1</v>
      </c>
      <c r="E459" s="6">
        <v>180000</v>
      </c>
      <c r="F459" s="18">
        <f t="shared" si="7"/>
        <v>180000</v>
      </c>
      <c r="G459" s="48"/>
      <c r="H459" s="50"/>
      <c r="I459" s="5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 x14ac:dyDescent="0.3">
      <c r="A460" s="11"/>
      <c r="B460" s="1" t="s">
        <v>698</v>
      </c>
      <c r="C460" s="2" t="s">
        <v>91</v>
      </c>
      <c r="D460" s="80">
        <v>9</v>
      </c>
      <c r="E460" s="6">
        <v>220000</v>
      </c>
      <c r="F460" s="18">
        <f t="shared" si="7"/>
        <v>1980000</v>
      </c>
      <c r="G460" s="48"/>
      <c r="H460" s="50"/>
      <c r="I460" s="5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 spans="1:24" x14ac:dyDescent="0.3">
      <c r="A461" s="11"/>
      <c r="B461" s="1" t="s">
        <v>699</v>
      </c>
      <c r="C461" s="2" t="s">
        <v>92</v>
      </c>
      <c r="D461" s="80">
        <v>2</v>
      </c>
      <c r="E461" s="6">
        <v>350000</v>
      </c>
      <c r="F461" s="18">
        <f t="shared" si="7"/>
        <v>700000</v>
      </c>
      <c r="G461" s="48"/>
      <c r="H461" s="50"/>
      <c r="I461" s="5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 spans="1:24" x14ac:dyDescent="0.3">
      <c r="A462" s="11"/>
      <c r="B462" s="1" t="s">
        <v>700</v>
      </c>
      <c r="C462" s="4" t="s">
        <v>274</v>
      </c>
      <c r="D462" s="80">
        <v>2</v>
      </c>
      <c r="E462" s="6">
        <v>360000</v>
      </c>
      <c r="F462" s="18">
        <f t="shared" si="7"/>
        <v>720000</v>
      </c>
      <c r="G462" s="48"/>
      <c r="H462" s="50"/>
      <c r="I462" s="5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 spans="1:24" x14ac:dyDescent="0.3">
      <c r="A463" s="11"/>
      <c r="B463" s="1" t="s">
        <v>701</v>
      </c>
      <c r="C463" s="4" t="s">
        <v>270</v>
      </c>
      <c r="D463" s="80">
        <v>1</v>
      </c>
      <c r="E463" s="6">
        <v>60000</v>
      </c>
      <c r="F463" s="18">
        <f t="shared" si="7"/>
        <v>60000</v>
      </c>
      <c r="G463" s="48"/>
      <c r="H463" s="50"/>
      <c r="I463" s="5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 spans="1:24" x14ac:dyDescent="0.3">
      <c r="A464" s="11"/>
      <c r="B464" s="1" t="s">
        <v>702</v>
      </c>
      <c r="C464" s="4" t="s">
        <v>271</v>
      </c>
      <c r="D464" s="80">
        <v>1</v>
      </c>
      <c r="E464" s="6">
        <v>90000</v>
      </c>
      <c r="F464" s="18">
        <f t="shared" si="7"/>
        <v>90000</v>
      </c>
      <c r="G464" s="48"/>
      <c r="H464" s="50"/>
      <c r="I464" s="5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 spans="1:24" x14ac:dyDescent="0.3">
      <c r="A465" s="11"/>
      <c r="B465" s="1" t="s">
        <v>703</v>
      </c>
      <c r="C465" s="4" t="s">
        <v>272</v>
      </c>
      <c r="D465" s="80">
        <v>1</v>
      </c>
      <c r="E465" s="6">
        <v>180000</v>
      </c>
      <c r="F465" s="18">
        <f t="shared" si="7"/>
        <v>180000</v>
      </c>
      <c r="G465" s="48"/>
      <c r="H465" s="50"/>
      <c r="I465" s="5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 spans="1:24" x14ac:dyDescent="0.3">
      <c r="A466" s="11"/>
      <c r="B466" s="1" t="s">
        <v>704</v>
      </c>
      <c r="C466" s="4" t="s">
        <v>273</v>
      </c>
      <c r="D466" s="80">
        <v>1</v>
      </c>
      <c r="E466" s="6">
        <v>240000</v>
      </c>
      <c r="F466" s="18">
        <f t="shared" si="7"/>
        <v>240000</v>
      </c>
      <c r="G466" s="48"/>
      <c r="H466" s="50"/>
      <c r="I466" s="5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 spans="1:24" x14ac:dyDescent="0.3">
      <c r="A467" s="11"/>
      <c r="B467" s="1" t="s">
        <v>705</v>
      </c>
      <c r="C467" s="2" t="s">
        <v>98</v>
      </c>
      <c r="D467" s="80">
        <v>380</v>
      </c>
      <c r="E467" s="6">
        <v>878</v>
      </c>
      <c r="F467" s="18">
        <f t="shared" si="7"/>
        <v>333640</v>
      </c>
      <c r="G467" s="48"/>
      <c r="H467" s="50"/>
      <c r="I467" s="5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 spans="1:24" x14ac:dyDescent="0.3">
      <c r="A468" s="11"/>
      <c r="B468" s="1" t="s">
        <v>706</v>
      </c>
      <c r="C468" s="2" t="s">
        <v>95</v>
      </c>
      <c r="D468" s="80">
        <v>20</v>
      </c>
      <c r="E468" s="6">
        <v>9828</v>
      </c>
      <c r="F468" s="18">
        <f t="shared" si="7"/>
        <v>196560</v>
      </c>
      <c r="G468" s="48"/>
      <c r="H468" s="50"/>
      <c r="I468" s="5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 spans="1:24" x14ac:dyDescent="0.3">
      <c r="A469" s="11"/>
      <c r="B469" s="1" t="s">
        <v>707</v>
      </c>
      <c r="C469" s="2" t="s">
        <v>96</v>
      </c>
      <c r="D469" s="80">
        <v>18</v>
      </c>
      <c r="E469" s="6">
        <v>7482</v>
      </c>
      <c r="F469" s="18">
        <f t="shared" si="7"/>
        <v>134676</v>
      </c>
      <c r="G469" s="48"/>
      <c r="H469" s="50"/>
      <c r="I469" s="5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 spans="1:24" x14ac:dyDescent="0.3">
      <c r="A470" s="11"/>
      <c r="B470" s="1" t="s">
        <v>708</v>
      </c>
      <c r="C470" s="2" t="s">
        <v>93</v>
      </c>
      <c r="D470" s="80">
        <v>12</v>
      </c>
      <c r="E470" s="6">
        <v>15651</v>
      </c>
      <c r="F470" s="18">
        <f t="shared" si="7"/>
        <v>187812</v>
      </c>
      <c r="G470" s="48"/>
      <c r="H470" s="50"/>
      <c r="I470" s="5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 spans="1:24" x14ac:dyDescent="0.3">
      <c r="A471" s="11"/>
      <c r="B471" s="1" t="s">
        <v>709</v>
      </c>
      <c r="C471" s="24" t="s">
        <v>1098</v>
      </c>
      <c r="D471" s="80">
        <v>4</v>
      </c>
      <c r="E471" s="6">
        <v>8610</v>
      </c>
      <c r="F471" s="18">
        <f t="shared" si="7"/>
        <v>34440</v>
      </c>
      <c r="G471" s="48"/>
      <c r="H471" s="50"/>
      <c r="I471" s="5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 spans="1:24" x14ac:dyDescent="0.3">
      <c r="A472" s="11"/>
      <c r="B472" s="1" t="s">
        <v>710</v>
      </c>
      <c r="C472" s="24" t="s">
        <v>94</v>
      </c>
      <c r="D472" s="80">
        <v>10</v>
      </c>
      <c r="E472" s="6">
        <v>59050</v>
      </c>
      <c r="F472" s="18">
        <f t="shared" si="7"/>
        <v>590500</v>
      </c>
      <c r="G472" s="48"/>
      <c r="H472" s="50"/>
      <c r="I472" s="5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 spans="1:24" x14ac:dyDescent="0.3">
      <c r="A473" s="11"/>
      <c r="B473" s="1" t="s">
        <v>711</v>
      </c>
      <c r="C473" s="24" t="s">
        <v>1097</v>
      </c>
      <c r="D473" s="80">
        <v>8</v>
      </c>
      <c r="E473" s="6">
        <v>25068</v>
      </c>
      <c r="F473" s="18">
        <f t="shared" si="7"/>
        <v>200544</v>
      </c>
      <c r="G473" s="48"/>
      <c r="H473" s="50"/>
      <c r="I473" s="5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 spans="1:24" x14ac:dyDescent="0.3">
      <c r="A474" s="11"/>
      <c r="B474" s="1" t="s">
        <v>712</v>
      </c>
      <c r="C474" s="2" t="s">
        <v>97</v>
      </c>
      <c r="D474" s="80">
        <v>82</v>
      </c>
      <c r="E474" s="6">
        <v>1482</v>
      </c>
      <c r="F474" s="18">
        <f t="shared" si="7"/>
        <v>121524</v>
      </c>
      <c r="G474" s="48"/>
      <c r="H474" s="50"/>
      <c r="I474" s="5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 spans="1:24" x14ac:dyDescent="0.3">
      <c r="A475" s="11"/>
      <c r="B475" s="1" t="s">
        <v>713</v>
      </c>
      <c r="C475" s="24" t="s">
        <v>1099</v>
      </c>
      <c r="D475" s="80">
        <v>2</v>
      </c>
      <c r="E475" s="6">
        <v>60095</v>
      </c>
      <c r="F475" s="18">
        <f t="shared" si="7"/>
        <v>120190</v>
      </c>
      <c r="G475" s="48"/>
      <c r="H475" s="50"/>
      <c r="I475" s="5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 spans="1:24" x14ac:dyDescent="0.3">
      <c r="A476" s="11"/>
      <c r="B476" s="1" t="s">
        <v>714</v>
      </c>
      <c r="C476" s="2" t="s">
        <v>100</v>
      </c>
      <c r="D476" s="80">
        <v>7</v>
      </c>
      <c r="E476" s="6">
        <v>8197.75</v>
      </c>
      <c r="F476" s="18">
        <f t="shared" si="7"/>
        <v>57384.25</v>
      </c>
      <c r="G476" s="48"/>
      <c r="H476" s="50"/>
      <c r="I476" s="5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 spans="1:24" x14ac:dyDescent="0.3">
      <c r="A477" s="11"/>
      <c r="B477" s="1" t="s">
        <v>715</v>
      </c>
      <c r="C477" s="2" t="s">
        <v>99</v>
      </c>
      <c r="D477" s="80">
        <v>4</v>
      </c>
      <c r="E477" s="6">
        <v>11495.4</v>
      </c>
      <c r="F477" s="18">
        <f t="shared" si="7"/>
        <v>45981.599999999999</v>
      </c>
      <c r="G477" s="48"/>
      <c r="H477" s="50"/>
      <c r="I477" s="5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 spans="1:24" x14ac:dyDescent="0.3">
      <c r="A478" s="11"/>
      <c r="B478" s="1" t="s">
        <v>716</v>
      </c>
      <c r="C478" s="2" t="s">
        <v>1040</v>
      </c>
      <c r="D478" s="80">
        <v>13</v>
      </c>
      <c r="E478" s="6">
        <v>4152</v>
      </c>
      <c r="F478" s="18">
        <f t="shared" si="7"/>
        <v>53976</v>
      </c>
      <c r="G478" s="48"/>
      <c r="H478" s="50"/>
      <c r="I478" s="5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 spans="1:24" x14ac:dyDescent="0.3">
      <c r="A479" s="11"/>
      <c r="B479" s="1" t="s">
        <v>717</v>
      </c>
      <c r="C479" s="4" t="s">
        <v>261</v>
      </c>
      <c r="D479" s="80">
        <v>36</v>
      </c>
      <c r="E479" s="6">
        <v>12100</v>
      </c>
      <c r="F479" s="18">
        <f t="shared" si="7"/>
        <v>435600</v>
      </c>
      <c r="G479" s="48"/>
      <c r="H479" s="50"/>
      <c r="I479" s="5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 spans="1:24" x14ac:dyDescent="0.3">
      <c r="A480" s="11"/>
      <c r="B480" s="1" t="s">
        <v>718</v>
      </c>
      <c r="C480" s="4" t="s">
        <v>308</v>
      </c>
      <c r="D480" s="80">
        <v>4</v>
      </c>
      <c r="E480" s="6">
        <v>21068</v>
      </c>
      <c r="F480" s="18">
        <f t="shared" si="7"/>
        <v>84272</v>
      </c>
      <c r="G480" s="48"/>
      <c r="H480" s="50"/>
      <c r="I480" s="5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 spans="1:24" x14ac:dyDescent="0.3">
      <c r="A481" s="11"/>
      <c r="B481" s="1" t="s">
        <v>719</v>
      </c>
      <c r="C481" s="4" t="s">
        <v>251</v>
      </c>
      <c r="D481" s="80">
        <v>6</v>
      </c>
      <c r="E481" s="6">
        <v>33400</v>
      </c>
      <c r="F481" s="18">
        <f t="shared" si="7"/>
        <v>200400</v>
      </c>
      <c r="G481" s="48"/>
      <c r="H481" s="50"/>
      <c r="I481" s="5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 spans="1:24" x14ac:dyDescent="0.3">
      <c r="A482" s="11"/>
      <c r="B482" s="1" t="s">
        <v>720</v>
      </c>
      <c r="C482" s="2" t="s">
        <v>101</v>
      </c>
      <c r="D482" s="80">
        <v>3</v>
      </c>
      <c r="E482" s="6">
        <v>13000</v>
      </c>
      <c r="F482" s="18">
        <f t="shared" si="7"/>
        <v>39000</v>
      </c>
      <c r="G482" s="48"/>
      <c r="H482" s="50"/>
      <c r="I482" s="5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 spans="1:24" x14ac:dyDescent="0.3">
      <c r="A483" s="11"/>
      <c r="B483" s="1" t="s">
        <v>721</v>
      </c>
      <c r="C483" s="2" t="s">
        <v>770</v>
      </c>
      <c r="D483" s="80">
        <v>1</v>
      </c>
      <c r="E483" s="6">
        <v>13000</v>
      </c>
      <c r="F483" s="18">
        <f t="shared" si="7"/>
        <v>13000</v>
      </c>
      <c r="G483" s="48"/>
      <c r="H483" s="50"/>
      <c r="I483" s="5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 spans="1:24" x14ac:dyDescent="0.3">
      <c r="A484" s="11"/>
      <c r="B484" s="1" t="s">
        <v>722</v>
      </c>
      <c r="C484" s="2" t="s">
        <v>136</v>
      </c>
      <c r="D484" s="80">
        <v>1</v>
      </c>
      <c r="E484" s="6">
        <v>5600000</v>
      </c>
      <c r="F484" s="18">
        <f t="shared" si="7"/>
        <v>5600000</v>
      </c>
      <c r="G484" s="48"/>
      <c r="H484" s="50"/>
      <c r="I484" s="5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 spans="1:24" x14ac:dyDescent="0.3">
      <c r="A485" s="11"/>
      <c r="B485" s="1" t="s">
        <v>840</v>
      </c>
      <c r="C485" s="2" t="s">
        <v>103</v>
      </c>
      <c r="D485" s="80">
        <v>1</v>
      </c>
      <c r="E485" s="6">
        <v>3200000</v>
      </c>
      <c r="F485" s="18">
        <f t="shared" si="7"/>
        <v>3200000</v>
      </c>
      <c r="G485" s="48"/>
      <c r="H485" s="50"/>
      <c r="I485" s="5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 spans="1:24" x14ac:dyDescent="0.3">
      <c r="A486" s="11"/>
      <c r="B486" s="1" t="s">
        <v>723</v>
      </c>
      <c r="C486" s="2" t="s">
        <v>102</v>
      </c>
      <c r="D486" s="80">
        <v>4</v>
      </c>
      <c r="E486" s="6">
        <v>8500000</v>
      </c>
      <c r="F486" s="18">
        <f t="shared" si="7"/>
        <v>34000000</v>
      </c>
      <c r="G486" s="48"/>
      <c r="H486" s="50"/>
      <c r="I486" s="5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 spans="1:24" x14ac:dyDescent="0.3">
      <c r="A487" s="11"/>
      <c r="B487" s="1" t="s">
        <v>841</v>
      </c>
      <c r="C487" s="4" t="s">
        <v>769</v>
      </c>
      <c r="D487" s="80">
        <v>1</v>
      </c>
      <c r="E487" s="6">
        <v>350000</v>
      </c>
      <c r="F487" s="18">
        <f t="shared" si="7"/>
        <v>350000</v>
      </c>
      <c r="G487" s="48"/>
      <c r="H487" s="50"/>
      <c r="I487" s="5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 spans="1:24" x14ac:dyDescent="0.3">
      <c r="A488" s="11"/>
      <c r="B488" s="1" t="s">
        <v>842</v>
      </c>
      <c r="C488" s="4" t="s">
        <v>768</v>
      </c>
      <c r="D488" s="80">
        <v>1</v>
      </c>
      <c r="E488" s="6">
        <v>120000</v>
      </c>
      <c r="F488" s="18">
        <f t="shared" si="7"/>
        <v>120000</v>
      </c>
      <c r="G488" s="48"/>
      <c r="H488" s="50"/>
      <c r="I488" s="5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 spans="1:24" x14ac:dyDescent="0.3">
      <c r="A489" s="11"/>
      <c r="B489" s="1" t="s">
        <v>724</v>
      </c>
      <c r="C489" s="2" t="s">
        <v>1046</v>
      </c>
      <c r="D489" s="80">
        <v>198</v>
      </c>
      <c r="E489" s="6">
        <v>22000</v>
      </c>
      <c r="F489" s="18">
        <f t="shared" si="7"/>
        <v>4356000</v>
      </c>
      <c r="G489" s="48"/>
      <c r="H489" s="50"/>
      <c r="I489" s="5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 spans="1:24" x14ac:dyDescent="0.3">
      <c r="A490" s="11"/>
      <c r="B490" s="1" t="s">
        <v>725</v>
      </c>
      <c r="C490" s="2" t="s">
        <v>1045</v>
      </c>
      <c r="D490" s="80">
        <v>155</v>
      </c>
      <c r="E490" s="6">
        <v>9600</v>
      </c>
      <c r="F490" s="18">
        <f t="shared" si="7"/>
        <v>1488000</v>
      </c>
      <c r="G490" s="48"/>
      <c r="H490" s="50"/>
      <c r="I490" s="5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 spans="1:24" x14ac:dyDescent="0.3">
      <c r="A491" s="11"/>
      <c r="B491" s="1" t="s">
        <v>726</v>
      </c>
      <c r="C491" s="2" t="s">
        <v>1111</v>
      </c>
      <c r="D491" s="80">
        <v>500</v>
      </c>
      <c r="E491" s="6">
        <v>1922</v>
      </c>
      <c r="F491" s="18">
        <f t="shared" si="7"/>
        <v>961000</v>
      </c>
      <c r="G491" s="48"/>
      <c r="H491" s="50"/>
      <c r="I491" s="5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 spans="1:24" x14ac:dyDescent="0.3">
      <c r="A492" s="11"/>
      <c r="B492" s="1" t="s">
        <v>727</v>
      </c>
      <c r="C492" s="4" t="s">
        <v>201</v>
      </c>
      <c r="D492" s="80">
        <v>2</v>
      </c>
      <c r="E492" s="6">
        <v>123000</v>
      </c>
      <c r="F492" s="18">
        <f t="shared" si="7"/>
        <v>246000</v>
      </c>
      <c r="G492" s="48"/>
      <c r="H492" s="50"/>
      <c r="I492" s="5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 spans="1:24" x14ac:dyDescent="0.3">
      <c r="A493" s="11"/>
      <c r="B493" s="1" t="s">
        <v>728</v>
      </c>
      <c r="C493" s="4" t="s">
        <v>236</v>
      </c>
      <c r="D493" s="80">
        <v>18</v>
      </c>
      <c r="E493" s="6">
        <v>11205</v>
      </c>
      <c r="F493" s="18">
        <f t="shared" si="7"/>
        <v>201690</v>
      </c>
      <c r="G493" s="48"/>
      <c r="H493" s="50"/>
      <c r="I493" s="5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 spans="1:24" x14ac:dyDescent="0.3">
      <c r="A494" s="11"/>
      <c r="B494" s="1" t="s">
        <v>729</v>
      </c>
      <c r="C494" s="4" t="s">
        <v>169</v>
      </c>
      <c r="D494" s="80">
        <v>1</v>
      </c>
      <c r="E494" s="6">
        <v>2914000</v>
      </c>
      <c r="F494" s="18">
        <f t="shared" si="7"/>
        <v>2914000</v>
      </c>
      <c r="G494" s="48"/>
      <c r="H494" s="50"/>
      <c r="I494" s="5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 spans="1:24" x14ac:dyDescent="0.3">
      <c r="A495" s="11"/>
      <c r="B495" s="1" t="s">
        <v>730</v>
      </c>
      <c r="C495" s="4" t="s">
        <v>166</v>
      </c>
      <c r="D495" s="80">
        <v>3</v>
      </c>
      <c r="E495" s="6">
        <v>106000</v>
      </c>
      <c r="F495" s="18">
        <f t="shared" si="7"/>
        <v>318000</v>
      </c>
      <c r="G495" s="48"/>
      <c r="H495" s="50"/>
      <c r="I495" s="5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 spans="1:24" x14ac:dyDescent="0.3">
      <c r="A496" s="11"/>
      <c r="B496" s="1" t="s">
        <v>731</v>
      </c>
      <c r="C496" s="4" t="s">
        <v>167</v>
      </c>
      <c r="D496" s="80">
        <v>141</v>
      </c>
      <c r="E496" s="6">
        <v>204000</v>
      </c>
      <c r="F496" s="18">
        <f t="shared" si="7"/>
        <v>28764000</v>
      </c>
      <c r="G496" s="48"/>
      <c r="H496" s="50"/>
      <c r="I496" s="5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 spans="1:24" x14ac:dyDescent="0.3">
      <c r="A497" s="11"/>
      <c r="B497" s="1" t="s">
        <v>732</v>
      </c>
      <c r="C497" s="4" t="s">
        <v>1073</v>
      </c>
      <c r="D497" s="80">
        <v>10</v>
      </c>
      <c r="E497" s="6">
        <v>132141</v>
      </c>
      <c r="F497" s="18">
        <f t="shared" si="7"/>
        <v>1321410</v>
      </c>
      <c r="G497" s="48"/>
      <c r="H497" s="50"/>
      <c r="I497" s="5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 spans="1:24" x14ac:dyDescent="0.3">
      <c r="A498" s="11"/>
      <c r="B498" s="1" t="s">
        <v>733</v>
      </c>
      <c r="C498" s="4" t="s">
        <v>168</v>
      </c>
      <c r="D498" s="80">
        <v>47</v>
      </c>
      <c r="E498" s="6">
        <v>292000</v>
      </c>
      <c r="F498" s="18">
        <f t="shared" si="7"/>
        <v>13724000</v>
      </c>
      <c r="G498" s="48"/>
      <c r="H498" s="50"/>
      <c r="I498" s="5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 spans="1:24" x14ac:dyDescent="0.3">
      <c r="A499" s="11"/>
      <c r="B499" s="1" t="s">
        <v>734</v>
      </c>
      <c r="C499" s="4" t="s">
        <v>1074</v>
      </c>
      <c r="D499" s="80">
        <v>10</v>
      </c>
      <c r="E499" s="6">
        <v>189766</v>
      </c>
      <c r="F499" s="18">
        <f t="shared" si="7"/>
        <v>1897660</v>
      </c>
      <c r="G499" s="48"/>
      <c r="H499" s="50"/>
      <c r="I499" s="5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 spans="1:24" x14ac:dyDescent="0.3">
      <c r="A500" s="11"/>
      <c r="B500" s="1" t="s">
        <v>735</v>
      </c>
      <c r="C500" s="4" t="s">
        <v>164</v>
      </c>
      <c r="D500" s="80">
        <v>9</v>
      </c>
      <c r="E500" s="6">
        <v>53894</v>
      </c>
      <c r="F500" s="18">
        <f t="shared" si="7"/>
        <v>485046</v>
      </c>
      <c r="G500" s="48"/>
      <c r="H500" s="50"/>
      <c r="I500" s="5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 spans="1:24" x14ac:dyDescent="0.3">
      <c r="A501" s="11"/>
      <c r="B501" s="1" t="s">
        <v>736</v>
      </c>
      <c r="C501" s="4" t="s">
        <v>165</v>
      </c>
      <c r="D501" s="80">
        <v>8</v>
      </c>
      <c r="E501" s="6">
        <v>70360</v>
      </c>
      <c r="F501" s="18">
        <f t="shared" si="7"/>
        <v>562880</v>
      </c>
      <c r="G501" s="48"/>
      <c r="H501" s="50"/>
      <c r="I501" s="5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 spans="1:24" x14ac:dyDescent="0.3">
      <c r="A502" s="11"/>
      <c r="B502" s="1" t="s">
        <v>737</v>
      </c>
      <c r="C502" s="4" t="s">
        <v>1112</v>
      </c>
      <c r="D502" s="80">
        <v>47</v>
      </c>
      <c r="E502" s="6">
        <v>29909</v>
      </c>
      <c r="F502" s="18">
        <f t="shared" si="7"/>
        <v>1405723</v>
      </c>
      <c r="G502" s="48"/>
      <c r="H502" s="50"/>
      <c r="I502" s="5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 spans="1:24" x14ac:dyDescent="0.3">
      <c r="A503" s="11"/>
      <c r="B503" s="1" t="s">
        <v>738</v>
      </c>
      <c r="C503" s="4" t="s">
        <v>163</v>
      </c>
      <c r="D503" s="80">
        <v>-5</v>
      </c>
      <c r="E503" s="6">
        <v>13209</v>
      </c>
      <c r="F503" s="18">
        <f t="shared" si="7"/>
        <v>-66045</v>
      </c>
      <c r="G503" s="48"/>
      <c r="H503" s="50"/>
      <c r="I503" s="5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 spans="1:24" x14ac:dyDescent="0.3">
      <c r="A504" s="11"/>
      <c r="B504" s="1" t="s">
        <v>1167</v>
      </c>
      <c r="C504" s="25" t="s">
        <v>170</v>
      </c>
      <c r="D504" s="80">
        <v>1</v>
      </c>
      <c r="E504" s="6">
        <v>2508000</v>
      </c>
      <c r="F504" s="18">
        <f t="shared" si="7"/>
        <v>2508000</v>
      </c>
      <c r="G504" s="48"/>
      <c r="H504" s="50"/>
      <c r="I504" s="5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 spans="1:24" x14ac:dyDescent="0.3">
      <c r="A505" s="11"/>
      <c r="B505" s="1" t="s">
        <v>1168</v>
      </c>
      <c r="C505" s="25" t="s">
        <v>1089</v>
      </c>
      <c r="D505" s="80">
        <v>10</v>
      </c>
      <c r="E505" s="6">
        <v>68764</v>
      </c>
      <c r="F505" s="18">
        <f t="shared" si="7"/>
        <v>687640</v>
      </c>
      <c r="G505" s="48"/>
      <c r="H505" s="50"/>
      <c r="I505" s="5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 spans="1:24" x14ac:dyDescent="0.3">
      <c r="A506" s="11"/>
      <c r="B506" s="1" t="s">
        <v>739</v>
      </c>
      <c r="C506" s="25" t="s">
        <v>1100</v>
      </c>
      <c r="D506" s="80">
        <v>10</v>
      </c>
      <c r="E506" s="6">
        <v>55278</v>
      </c>
      <c r="F506" s="18">
        <f t="shared" si="7"/>
        <v>552780</v>
      </c>
      <c r="G506" s="48"/>
      <c r="H506" s="50"/>
      <c r="I506" s="5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 spans="1:24" x14ac:dyDescent="0.3">
      <c r="A507" s="11"/>
      <c r="B507" s="1" t="s">
        <v>740</v>
      </c>
      <c r="C507" s="4" t="s">
        <v>1102</v>
      </c>
      <c r="D507" s="80">
        <v>5</v>
      </c>
      <c r="E507" s="6">
        <v>261718</v>
      </c>
      <c r="F507" s="18">
        <f t="shared" si="7"/>
        <v>1308590</v>
      </c>
      <c r="G507" s="48"/>
      <c r="H507" s="50"/>
      <c r="I507" s="5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 spans="1:24" x14ac:dyDescent="0.3">
      <c r="A508" s="11"/>
      <c r="B508" s="1" t="s">
        <v>741</v>
      </c>
      <c r="C508" s="25" t="s">
        <v>1101</v>
      </c>
      <c r="D508" s="80">
        <v>9</v>
      </c>
      <c r="E508" s="6">
        <v>112773</v>
      </c>
      <c r="F508" s="18">
        <f t="shared" si="7"/>
        <v>1014957</v>
      </c>
      <c r="G508" s="48"/>
      <c r="H508" s="50"/>
      <c r="I508" s="5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 spans="1:24" x14ac:dyDescent="0.3">
      <c r="A509" s="11"/>
      <c r="B509" s="1" t="s">
        <v>742</v>
      </c>
      <c r="C509" s="25" t="s">
        <v>1088</v>
      </c>
      <c r="D509" s="80">
        <v>11</v>
      </c>
      <c r="E509" s="6">
        <v>248000</v>
      </c>
      <c r="F509" s="18">
        <f t="shared" si="7"/>
        <v>2728000</v>
      </c>
      <c r="G509" s="48"/>
      <c r="H509" s="50"/>
      <c r="I509" s="5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 spans="1:24" x14ac:dyDescent="0.3">
      <c r="A510" s="11"/>
      <c r="B510" s="1" t="s">
        <v>743</v>
      </c>
      <c r="C510" s="25" t="s">
        <v>1103</v>
      </c>
      <c r="D510" s="80">
        <v>10</v>
      </c>
      <c r="E510" s="6">
        <v>187714</v>
      </c>
      <c r="F510" s="18">
        <f t="shared" si="7"/>
        <v>1877140</v>
      </c>
      <c r="G510" s="48"/>
      <c r="H510" s="50"/>
      <c r="I510" s="5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 spans="1:24" x14ac:dyDescent="0.3">
      <c r="A511" s="11"/>
      <c r="B511" s="1" t="s">
        <v>744</v>
      </c>
      <c r="C511" s="25" t="s">
        <v>1090</v>
      </c>
      <c r="D511" s="80">
        <v>39</v>
      </c>
      <c r="E511" s="6">
        <v>542000</v>
      </c>
      <c r="F511" s="18">
        <f t="shared" si="7"/>
        <v>21138000</v>
      </c>
      <c r="G511" s="48"/>
      <c r="H511" s="50"/>
      <c r="I511" s="5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 spans="1:24" x14ac:dyDescent="0.3">
      <c r="A512" s="11"/>
      <c r="B512" s="1" t="s">
        <v>745</v>
      </c>
      <c r="C512" s="25" t="s">
        <v>1104</v>
      </c>
      <c r="D512" s="80">
        <v>10</v>
      </c>
      <c r="E512" s="6">
        <v>297713</v>
      </c>
      <c r="F512" s="18">
        <f t="shared" si="7"/>
        <v>2977130</v>
      </c>
      <c r="G512" s="48"/>
      <c r="H512" s="50"/>
      <c r="I512" s="5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 spans="1:24" x14ac:dyDescent="0.3">
      <c r="A513" s="11"/>
      <c r="B513" s="1" t="s">
        <v>746</v>
      </c>
      <c r="C513" s="25" t="s">
        <v>1019</v>
      </c>
      <c r="D513" s="80">
        <v>1</v>
      </c>
      <c r="E513" s="6">
        <v>165000</v>
      </c>
      <c r="F513" s="18">
        <f t="shared" si="7"/>
        <v>165000</v>
      </c>
      <c r="G513" s="48"/>
      <c r="H513" s="50"/>
      <c r="I513" s="5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 spans="1:24" x14ac:dyDescent="0.3">
      <c r="A514" s="11"/>
      <c r="B514" s="1" t="s">
        <v>1169</v>
      </c>
      <c r="C514" s="25" t="s">
        <v>200</v>
      </c>
      <c r="D514" s="80">
        <v>9</v>
      </c>
      <c r="E514" s="6">
        <v>178000</v>
      </c>
      <c r="F514" s="18">
        <f t="shared" si="7"/>
        <v>1602000</v>
      </c>
      <c r="G514" s="48"/>
      <c r="H514" s="50"/>
      <c r="I514" s="5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 spans="1:24" x14ac:dyDescent="0.3">
      <c r="A515" s="11"/>
      <c r="B515" s="1" t="s">
        <v>747</v>
      </c>
      <c r="C515" s="34" t="s">
        <v>104</v>
      </c>
      <c r="D515" s="85">
        <v>100</v>
      </c>
      <c r="E515" s="35">
        <v>6741.66</v>
      </c>
      <c r="F515" s="36">
        <f t="shared" si="7"/>
        <v>674166</v>
      </c>
      <c r="G515" s="48" t="s">
        <v>1181</v>
      </c>
      <c r="H515" s="50"/>
      <c r="I515" s="5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 spans="1:24" x14ac:dyDescent="0.3">
      <c r="A516" s="11"/>
      <c r="B516" s="1" t="s">
        <v>748</v>
      </c>
      <c r="C516" s="25" t="s">
        <v>312</v>
      </c>
      <c r="D516" s="80">
        <v>1</v>
      </c>
      <c r="E516" s="6">
        <v>1187310.6000000001</v>
      </c>
      <c r="F516" s="18">
        <f t="shared" si="7"/>
        <v>1187310.6000000001</v>
      </c>
      <c r="G516" s="48"/>
      <c r="H516" s="50"/>
      <c r="I516" s="5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  <row r="517" spans="1:24" x14ac:dyDescent="0.3">
      <c r="A517" s="11"/>
      <c r="B517" s="1" t="s">
        <v>749</v>
      </c>
      <c r="C517" s="25" t="s">
        <v>313</v>
      </c>
      <c r="D517" s="80">
        <v>8</v>
      </c>
      <c r="E517" s="6">
        <v>512000</v>
      </c>
      <c r="F517" s="18">
        <f t="shared" si="7"/>
        <v>4096000</v>
      </c>
      <c r="G517" s="48"/>
      <c r="H517" s="50"/>
      <c r="I517" s="5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</row>
    <row r="518" spans="1:24" x14ac:dyDescent="0.3">
      <c r="A518" s="11"/>
      <c r="B518" s="1" t="s">
        <v>750</v>
      </c>
      <c r="C518" s="25" t="s">
        <v>314</v>
      </c>
      <c r="D518" s="80">
        <v>3</v>
      </c>
      <c r="E518" s="6">
        <v>794000</v>
      </c>
      <c r="F518" s="18">
        <f t="shared" si="7"/>
        <v>2382000</v>
      </c>
      <c r="G518" s="48"/>
      <c r="H518" s="50"/>
      <c r="I518" s="5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</row>
    <row r="519" spans="1:24" x14ac:dyDescent="0.3">
      <c r="A519" s="11"/>
      <c r="B519" s="1" t="s">
        <v>751</v>
      </c>
      <c r="C519" s="25" t="s">
        <v>315</v>
      </c>
      <c r="D519" s="80">
        <v>6</v>
      </c>
      <c r="E519" s="6">
        <v>67000</v>
      </c>
      <c r="F519" s="18">
        <f t="shared" si="7"/>
        <v>402000</v>
      </c>
      <c r="G519" s="48"/>
      <c r="H519" s="50"/>
      <c r="I519" s="5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</row>
    <row r="520" spans="1:24" x14ac:dyDescent="0.3">
      <c r="A520" s="11"/>
      <c r="B520" s="1" t="s">
        <v>752</v>
      </c>
      <c r="C520" s="25" t="s">
        <v>316</v>
      </c>
      <c r="D520" s="80">
        <v>7</v>
      </c>
      <c r="E520" s="6">
        <v>156000</v>
      </c>
      <c r="F520" s="18">
        <f t="shared" ref="F520:F583" si="8">+E520*D520</f>
        <v>1092000</v>
      </c>
      <c r="G520" s="48"/>
      <c r="H520" s="50"/>
      <c r="I520" s="5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</row>
    <row r="521" spans="1:24" x14ac:dyDescent="0.3">
      <c r="A521" s="11"/>
      <c r="B521" s="1" t="s">
        <v>753</v>
      </c>
      <c r="C521" s="25" t="s">
        <v>1106</v>
      </c>
      <c r="D521" s="80">
        <v>1</v>
      </c>
      <c r="E521" s="6">
        <v>75000</v>
      </c>
      <c r="F521" s="18">
        <f t="shared" si="8"/>
        <v>75000</v>
      </c>
      <c r="G521" s="48"/>
      <c r="H521" s="50"/>
      <c r="I521" s="5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</row>
    <row r="522" spans="1:24" x14ac:dyDescent="0.3">
      <c r="A522" s="11"/>
      <c r="B522" s="1" t="s">
        <v>754</v>
      </c>
      <c r="C522" s="4" t="s">
        <v>317</v>
      </c>
      <c r="D522" s="80">
        <v>2</v>
      </c>
      <c r="E522" s="6">
        <v>287000</v>
      </c>
      <c r="F522" s="18">
        <f t="shared" si="8"/>
        <v>574000</v>
      </c>
      <c r="G522" s="48"/>
      <c r="H522" s="50"/>
      <c r="I522" s="5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</row>
    <row r="523" spans="1:24" x14ac:dyDescent="0.3">
      <c r="A523" s="11"/>
      <c r="B523" s="1" t="s">
        <v>755</v>
      </c>
      <c r="C523" s="4" t="s">
        <v>1076</v>
      </c>
      <c r="D523" s="80">
        <v>22</v>
      </c>
      <c r="E523" s="6">
        <v>15289</v>
      </c>
      <c r="F523" s="18">
        <f t="shared" si="8"/>
        <v>336358</v>
      </c>
      <c r="G523" s="48"/>
      <c r="H523" s="50"/>
      <c r="I523" s="5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</row>
    <row r="524" spans="1:24" x14ac:dyDescent="0.3">
      <c r="A524" s="11"/>
      <c r="B524" s="1" t="s">
        <v>756</v>
      </c>
      <c r="C524" s="4" t="s">
        <v>1077</v>
      </c>
      <c r="D524" s="80">
        <v>19</v>
      </c>
      <c r="E524" s="6">
        <v>25765</v>
      </c>
      <c r="F524" s="18">
        <f t="shared" si="8"/>
        <v>489535</v>
      </c>
      <c r="G524" s="48"/>
      <c r="H524" s="50"/>
      <c r="I524" s="5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</row>
    <row r="525" spans="1:24" x14ac:dyDescent="0.3">
      <c r="A525" s="11"/>
      <c r="B525" s="1" t="s">
        <v>757</v>
      </c>
      <c r="C525" s="4" t="s">
        <v>1078</v>
      </c>
      <c r="D525" s="80">
        <v>25</v>
      </c>
      <c r="E525" s="6">
        <v>37393</v>
      </c>
      <c r="F525" s="18">
        <f t="shared" si="8"/>
        <v>934825</v>
      </c>
      <c r="G525" s="48"/>
      <c r="H525" s="50"/>
      <c r="I525" s="5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</row>
    <row r="526" spans="1:24" x14ac:dyDescent="0.3">
      <c r="A526" s="11"/>
      <c r="B526" s="1" t="s">
        <v>758</v>
      </c>
      <c r="C526" s="2" t="s">
        <v>105</v>
      </c>
      <c r="D526" s="80">
        <v>1</v>
      </c>
      <c r="E526" s="6">
        <v>1187310.6000000001</v>
      </c>
      <c r="F526" s="18">
        <f t="shared" si="8"/>
        <v>1187310.6000000001</v>
      </c>
      <c r="G526" s="48"/>
      <c r="H526" s="50"/>
      <c r="I526" s="5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</row>
    <row r="527" spans="1:24" x14ac:dyDescent="0.3">
      <c r="A527" s="11"/>
      <c r="B527" s="1" t="s">
        <v>993</v>
      </c>
      <c r="C527" s="2" t="s">
        <v>1020</v>
      </c>
      <c r="D527" s="80">
        <v>1</v>
      </c>
      <c r="E527" s="6">
        <f>+E526/14*16</f>
        <v>1356926.4000000001</v>
      </c>
      <c r="F527" s="18">
        <f t="shared" si="8"/>
        <v>1356926.4000000001</v>
      </c>
      <c r="G527" s="48"/>
      <c r="H527" s="50"/>
      <c r="I527" s="5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</row>
    <row r="528" spans="1:24" x14ac:dyDescent="0.3">
      <c r="A528" s="11"/>
      <c r="B528" s="1" t="s">
        <v>994</v>
      </c>
      <c r="C528" s="4" t="s">
        <v>1021</v>
      </c>
      <c r="D528" s="80">
        <v>2</v>
      </c>
      <c r="E528" s="6">
        <v>1450000</v>
      </c>
      <c r="F528" s="18">
        <f t="shared" si="8"/>
        <v>2900000</v>
      </c>
      <c r="G528" s="48"/>
      <c r="H528" s="50"/>
      <c r="I528" s="5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</row>
    <row r="529" spans="1:24" x14ac:dyDescent="0.3">
      <c r="A529" s="11"/>
      <c r="B529" s="1" t="s">
        <v>995</v>
      </c>
      <c r="C529" s="2" t="s">
        <v>109</v>
      </c>
      <c r="D529" s="80">
        <v>4</v>
      </c>
      <c r="E529" s="6">
        <v>81360</v>
      </c>
      <c r="F529" s="18">
        <f t="shared" si="8"/>
        <v>325440</v>
      </c>
      <c r="G529" s="48"/>
      <c r="H529" s="50"/>
      <c r="I529" s="5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</row>
    <row r="530" spans="1:24" x14ac:dyDescent="0.3">
      <c r="A530" s="11"/>
      <c r="B530" s="1" t="s">
        <v>996</v>
      </c>
      <c r="C530" s="2" t="s">
        <v>106</v>
      </c>
      <c r="D530" s="80">
        <v>46</v>
      </c>
      <c r="E530" s="6">
        <v>10085.43</v>
      </c>
      <c r="F530" s="18">
        <f t="shared" si="8"/>
        <v>463929.78</v>
      </c>
      <c r="G530" s="48"/>
      <c r="H530" s="50"/>
      <c r="I530" s="5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</row>
    <row r="531" spans="1:24" x14ac:dyDescent="0.3">
      <c r="A531" s="11"/>
      <c r="B531" s="1" t="s">
        <v>997</v>
      </c>
      <c r="C531" s="2" t="s">
        <v>107</v>
      </c>
      <c r="D531" s="80">
        <v>27</v>
      </c>
      <c r="E531" s="6">
        <v>64735.519999999997</v>
      </c>
      <c r="F531" s="18">
        <f t="shared" si="8"/>
        <v>1747859.0399999998</v>
      </c>
      <c r="G531" s="48"/>
      <c r="H531" s="50"/>
      <c r="I531" s="5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</row>
    <row r="532" spans="1:24" x14ac:dyDescent="0.3">
      <c r="A532" s="11"/>
      <c r="B532" s="1" t="s">
        <v>998</v>
      </c>
      <c r="C532" s="2" t="s">
        <v>108</v>
      </c>
      <c r="D532" s="80">
        <v>24</v>
      </c>
      <c r="E532" s="6">
        <v>118466.68</v>
      </c>
      <c r="F532" s="18">
        <f t="shared" si="8"/>
        <v>2843200.32</v>
      </c>
      <c r="G532" s="48"/>
      <c r="H532" s="50"/>
      <c r="I532" s="5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</row>
    <row r="533" spans="1:24" x14ac:dyDescent="0.3">
      <c r="A533" s="11"/>
      <c r="B533" s="1" t="s">
        <v>999</v>
      </c>
      <c r="C533" s="2" t="s">
        <v>1075</v>
      </c>
      <c r="D533" s="80">
        <v>50</v>
      </c>
      <c r="E533" s="6">
        <v>4360</v>
      </c>
      <c r="F533" s="18">
        <f t="shared" si="8"/>
        <v>218000</v>
      </c>
      <c r="G533" s="48"/>
      <c r="H533" s="50"/>
      <c r="I533" s="5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</row>
    <row r="534" spans="1:24" x14ac:dyDescent="0.3">
      <c r="A534" s="11"/>
      <c r="B534" s="1" t="s">
        <v>1000</v>
      </c>
      <c r="C534" s="2" t="s">
        <v>110</v>
      </c>
      <c r="D534" s="80">
        <v>2</v>
      </c>
      <c r="E534" s="6">
        <v>83300</v>
      </c>
      <c r="F534" s="18">
        <f t="shared" si="8"/>
        <v>166600</v>
      </c>
      <c r="G534" s="48"/>
      <c r="H534" s="50"/>
      <c r="I534" s="5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</row>
    <row r="535" spans="1:24" x14ac:dyDescent="0.3">
      <c r="A535" s="11"/>
      <c r="B535" s="1" t="s">
        <v>1001</v>
      </c>
      <c r="C535" s="4" t="s">
        <v>318</v>
      </c>
      <c r="D535" s="80">
        <v>5</v>
      </c>
      <c r="E535" s="6">
        <v>146000</v>
      </c>
      <c r="F535" s="18">
        <f t="shared" si="8"/>
        <v>730000</v>
      </c>
      <c r="G535" s="48"/>
      <c r="H535" s="50"/>
      <c r="I535" s="5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</row>
    <row r="536" spans="1:24" x14ac:dyDescent="0.3">
      <c r="A536" s="11"/>
      <c r="B536" s="1" t="s">
        <v>1002</v>
      </c>
      <c r="C536" s="4" t="s">
        <v>319</v>
      </c>
      <c r="D536" s="80">
        <v>2</v>
      </c>
      <c r="E536" s="6">
        <v>249000</v>
      </c>
      <c r="F536" s="18">
        <f t="shared" si="8"/>
        <v>498000</v>
      </c>
      <c r="G536" s="48"/>
      <c r="H536" s="50"/>
      <c r="I536" s="5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</row>
    <row r="537" spans="1:24" x14ac:dyDescent="0.3">
      <c r="A537" s="11"/>
      <c r="B537" s="1" t="s">
        <v>1003</v>
      </c>
      <c r="C537" s="4" t="s">
        <v>320</v>
      </c>
      <c r="D537" s="80">
        <v>5</v>
      </c>
      <c r="E537" s="6">
        <v>380000</v>
      </c>
      <c r="F537" s="18">
        <f t="shared" si="8"/>
        <v>1900000</v>
      </c>
      <c r="G537" s="48"/>
      <c r="H537" s="50"/>
      <c r="I537" s="5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</row>
    <row r="538" spans="1:24" x14ac:dyDescent="0.3">
      <c r="A538" s="11"/>
      <c r="B538" s="1" t="s">
        <v>1004</v>
      </c>
      <c r="C538" s="4" t="s">
        <v>321</v>
      </c>
      <c r="D538" s="80">
        <v>3</v>
      </c>
      <c r="E538" s="6">
        <v>7354.2</v>
      </c>
      <c r="F538" s="18">
        <f t="shared" si="8"/>
        <v>22062.6</v>
      </c>
      <c r="G538" s="48"/>
      <c r="H538" s="50"/>
      <c r="I538" s="5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</row>
    <row r="539" spans="1:24" x14ac:dyDescent="0.3">
      <c r="A539" s="11"/>
      <c r="B539" s="1" t="s">
        <v>1005</v>
      </c>
      <c r="C539" s="4" t="s">
        <v>322</v>
      </c>
      <c r="D539" s="80">
        <v>6</v>
      </c>
      <c r="E539" s="6">
        <v>30588</v>
      </c>
      <c r="F539" s="18">
        <f t="shared" si="8"/>
        <v>183528</v>
      </c>
      <c r="G539" s="48"/>
      <c r="H539" s="50"/>
      <c r="I539" s="5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</row>
    <row r="540" spans="1:24" x14ac:dyDescent="0.3">
      <c r="A540" s="11"/>
      <c r="B540" s="1" t="s">
        <v>1006</v>
      </c>
      <c r="C540" s="4" t="s">
        <v>323</v>
      </c>
      <c r="D540" s="80">
        <v>5</v>
      </c>
      <c r="E540" s="6">
        <v>51339</v>
      </c>
      <c r="F540" s="18">
        <f t="shared" si="8"/>
        <v>256695</v>
      </c>
      <c r="G540" s="48"/>
      <c r="H540" s="50"/>
      <c r="I540" s="5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</row>
    <row r="541" spans="1:24" x14ac:dyDescent="0.3">
      <c r="A541" s="11"/>
      <c r="B541" s="1" t="s">
        <v>1007</v>
      </c>
      <c r="C541" s="4" t="s">
        <v>324</v>
      </c>
      <c r="D541" s="80">
        <v>4</v>
      </c>
      <c r="E541" s="6">
        <v>47974</v>
      </c>
      <c r="F541" s="18">
        <f t="shared" si="8"/>
        <v>191896</v>
      </c>
      <c r="G541" s="48"/>
      <c r="H541" s="50"/>
      <c r="I541" s="5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</row>
    <row r="542" spans="1:24" x14ac:dyDescent="0.3">
      <c r="A542" s="11"/>
      <c r="B542" s="1" t="s">
        <v>1008</v>
      </c>
      <c r="C542" s="4" t="s">
        <v>1041</v>
      </c>
      <c r="D542" s="80">
        <v>51</v>
      </c>
      <c r="E542" s="6">
        <v>2747</v>
      </c>
      <c r="F542" s="18">
        <f t="shared" si="8"/>
        <v>140097</v>
      </c>
      <c r="G542" s="48"/>
      <c r="H542" s="50"/>
      <c r="I542" s="5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</row>
    <row r="543" spans="1:24" x14ac:dyDescent="0.3">
      <c r="A543" s="11"/>
      <c r="B543" s="1" t="s">
        <v>1009</v>
      </c>
      <c r="C543" s="2" t="s">
        <v>111</v>
      </c>
      <c r="D543" s="80">
        <v>727</v>
      </c>
      <c r="E543" s="6">
        <v>1102</v>
      </c>
      <c r="F543" s="18">
        <f t="shared" si="8"/>
        <v>801154</v>
      </c>
      <c r="G543" s="48"/>
      <c r="H543" s="50"/>
      <c r="I543" s="5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</row>
    <row r="544" spans="1:24" x14ac:dyDescent="0.3">
      <c r="A544" s="11"/>
      <c r="B544" s="1" t="s">
        <v>1010</v>
      </c>
      <c r="C544" s="24" t="s">
        <v>1105</v>
      </c>
      <c r="D544" s="80">
        <v>13</v>
      </c>
      <c r="E544" s="6">
        <v>2742</v>
      </c>
      <c r="F544" s="18">
        <f t="shared" si="8"/>
        <v>35646</v>
      </c>
      <c r="G544" s="48"/>
      <c r="H544" s="50"/>
      <c r="I544" s="5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</row>
    <row r="545" spans="1:24" x14ac:dyDescent="0.3">
      <c r="A545" s="11"/>
      <c r="B545" s="1" t="s">
        <v>1011</v>
      </c>
      <c r="C545" s="2" t="s">
        <v>1022</v>
      </c>
      <c r="D545" s="80">
        <v>91</v>
      </c>
      <c r="E545" s="6">
        <v>2029</v>
      </c>
      <c r="F545" s="18">
        <f t="shared" si="8"/>
        <v>184639</v>
      </c>
      <c r="G545" s="48"/>
      <c r="H545" s="50"/>
      <c r="I545" s="5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</row>
    <row r="546" spans="1:24" x14ac:dyDescent="0.3">
      <c r="A546" s="11"/>
      <c r="B546" s="1" t="s">
        <v>1012</v>
      </c>
      <c r="C546" s="2" t="s">
        <v>1023</v>
      </c>
      <c r="D546" s="80">
        <v>1</v>
      </c>
      <c r="E546" s="6">
        <v>672</v>
      </c>
      <c r="F546" s="18">
        <f t="shared" si="8"/>
        <v>672</v>
      </c>
      <c r="G546" s="48"/>
      <c r="H546" s="50"/>
      <c r="I546" s="5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</row>
    <row r="547" spans="1:24" x14ac:dyDescent="0.3">
      <c r="A547" s="11"/>
      <c r="B547" s="1" t="s">
        <v>1013</v>
      </c>
      <c r="C547" s="4" t="s">
        <v>327</v>
      </c>
      <c r="D547" s="80">
        <v>4</v>
      </c>
      <c r="E547" s="6">
        <v>49538.113333333335</v>
      </c>
      <c r="F547" s="18">
        <f t="shared" si="8"/>
        <v>198152.45333333334</v>
      </c>
      <c r="G547" s="48"/>
      <c r="H547" s="50"/>
      <c r="I547" s="5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</row>
    <row r="548" spans="1:24" x14ac:dyDescent="0.3">
      <c r="A548" s="11"/>
      <c r="B548" s="1" t="s">
        <v>1014</v>
      </c>
      <c r="C548" s="4" t="s">
        <v>1024</v>
      </c>
      <c r="D548" s="80">
        <v>11</v>
      </c>
      <c r="E548" s="6">
        <v>99076.226666666669</v>
      </c>
      <c r="F548" s="18">
        <f t="shared" si="8"/>
        <v>1089838.4933333334</v>
      </c>
      <c r="G548" s="48"/>
      <c r="H548" s="50"/>
      <c r="I548" s="5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</row>
    <row r="549" spans="1:24" x14ac:dyDescent="0.3">
      <c r="A549" s="11"/>
      <c r="B549" s="1" t="s">
        <v>1170</v>
      </c>
      <c r="C549" s="4" t="s">
        <v>328</v>
      </c>
      <c r="D549" s="80">
        <v>7</v>
      </c>
      <c r="E549" s="6">
        <v>198152.45333333334</v>
      </c>
      <c r="F549" s="18">
        <f t="shared" si="8"/>
        <v>1387067.1733333333</v>
      </c>
      <c r="G549" s="48"/>
      <c r="H549" s="50"/>
      <c r="I549" s="5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</row>
    <row r="550" spans="1:24" x14ac:dyDescent="0.3">
      <c r="A550" s="11"/>
      <c r="B550" s="1" t="s">
        <v>1015</v>
      </c>
      <c r="C550" s="4" t="s">
        <v>329</v>
      </c>
      <c r="D550" s="80">
        <v>7</v>
      </c>
      <c r="E550" s="6">
        <v>198152.45333333334</v>
      </c>
      <c r="F550" s="18">
        <f t="shared" si="8"/>
        <v>1387067.1733333333</v>
      </c>
      <c r="G550" s="48"/>
      <c r="H550" s="50"/>
      <c r="I550" s="5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</row>
    <row r="551" spans="1:24" x14ac:dyDescent="0.3">
      <c r="A551" s="11"/>
      <c r="B551" s="1" t="s">
        <v>1016</v>
      </c>
      <c r="C551" s="4" t="s">
        <v>1025</v>
      </c>
      <c r="D551" s="80">
        <v>1</v>
      </c>
      <c r="E551" s="6">
        <v>346767</v>
      </c>
      <c r="F551" s="18">
        <f t="shared" si="8"/>
        <v>346767</v>
      </c>
      <c r="G551" s="48"/>
      <c r="H551" s="50"/>
      <c r="I551" s="5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</row>
    <row r="552" spans="1:24" x14ac:dyDescent="0.3">
      <c r="A552" s="11"/>
      <c r="B552" s="1" t="s">
        <v>1171</v>
      </c>
      <c r="C552" s="4" t="s">
        <v>325</v>
      </c>
      <c r="D552" s="80">
        <v>1</v>
      </c>
      <c r="E552" s="6">
        <v>396304.90666666668</v>
      </c>
      <c r="F552" s="18">
        <f t="shared" si="8"/>
        <v>396304.90666666668</v>
      </c>
      <c r="G552" s="48"/>
      <c r="H552" s="50"/>
      <c r="I552" s="5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</row>
    <row r="553" spans="1:24" x14ac:dyDescent="0.3">
      <c r="A553" s="11"/>
      <c r="B553" s="1" t="s">
        <v>1017</v>
      </c>
      <c r="C553" s="4" t="s">
        <v>330</v>
      </c>
      <c r="D553" s="80">
        <v>2</v>
      </c>
      <c r="E553" s="6">
        <v>396304.90666666668</v>
      </c>
      <c r="F553" s="18">
        <f t="shared" si="8"/>
        <v>792609.81333333335</v>
      </c>
      <c r="G553" s="48"/>
      <c r="H553" s="50"/>
      <c r="I553" s="5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</row>
    <row r="554" spans="1:24" x14ac:dyDescent="0.3">
      <c r="A554" s="11"/>
      <c r="B554" s="1" t="s">
        <v>1018</v>
      </c>
      <c r="C554" s="4" t="s">
        <v>326</v>
      </c>
      <c r="D554" s="80">
        <v>4</v>
      </c>
      <c r="E554" s="6">
        <v>693533.58666666667</v>
      </c>
      <c r="F554" s="18">
        <f t="shared" si="8"/>
        <v>2774134.3466666667</v>
      </c>
      <c r="G554" s="48"/>
      <c r="H554" s="50"/>
      <c r="I554" s="5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</row>
    <row r="555" spans="1:24" x14ac:dyDescent="0.3">
      <c r="A555" s="11"/>
      <c r="B555" s="1" t="s">
        <v>1114</v>
      </c>
      <c r="C555" s="2" t="s">
        <v>112</v>
      </c>
      <c r="D555" s="80">
        <v>225</v>
      </c>
      <c r="E555" s="6">
        <v>3700</v>
      </c>
      <c r="F555" s="18">
        <f t="shared" si="8"/>
        <v>832500</v>
      </c>
      <c r="G555" s="48"/>
      <c r="H555" s="50"/>
      <c r="I555" s="5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</row>
    <row r="556" spans="1:24" x14ac:dyDescent="0.3">
      <c r="A556" s="11"/>
      <c r="B556" s="1" t="s">
        <v>1115</v>
      </c>
      <c r="C556" s="4" t="s">
        <v>331</v>
      </c>
      <c r="D556" s="82">
        <v>1</v>
      </c>
      <c r="E556" s="6">
        <v>154000</v>
      </c>
      <c r="F556" s="18">
        <f t="shared" si="8"/>
        <v>154000</v>
      </c>
      <c r="G556" s="48"/>
      <c r="H556" s="50"/>
      <c r="I556" s="5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</row>
    <row r="557" spans="1:24" x14ac:dyDescent="0.3">
      <c r="A557" s="11"/>
      <c r="B557" s="1" t="s">
        <v>1116</v>
      </c>
      <c r="C557" s="4" t="s">
        <v>113</v>
      </c>
      <c r="D557" s="82">
        <v>3</v>
      </c>
      <c r="E557" s="6">
        <v>196000</v>
      </c>
      <c r="F557" s="18">
        <f t="shared" si="8"/>
        <v>588000</v>
      </c>
      <c r="G557" s="48"/>
      <c r="H557" s="50"/>
      <c r="I557" s="5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</row>
    <row r="558" spans="1:24" x14ac:dyDescent="0.3">
      <c r="A558" s="11"/>
      <c r="B558" s="1" t="s">
        <v>1117</v>
      </c>
      <c r="C558" s="2" t="s">
        <v>117</v>
      </c>
      <c r="D558" s="80">
        <v>3</v>
      </c>
      <c r="E558" s="6">
        <v>1706745</v>
      </c>
      <c r="F558" s="18">
        <f t="shared" si="8"/>
        <v>5120235</v>
      </c>
      <c r="G558" s="48"/>
      <c r="H558" s="50"/>
      <c r="I558" s="5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</row>
    <row r="559" spans="1:24" x14ac:dyDescent="0.3">
      <c r="A559" s="11"/>
      <c r="B559" s="1" t="s">
        <v>1118</v>
      </c>
      <c r="C559" s="2" t="s">
        <v>118</v>
      </c>
      <c r="D559" s="80">
        <v>1</v>
      </c>
      <c r="E559" s="6">
        <v>2048094</v>
      </c>
      <c r="F559" s="18">
        <f t="shared" si="8"/>
        <v>2048094</v>
      </c>
      <c r="G559" s="48"/>
      <c r="H559" s="50"/>
      <c r="I559" s="5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</row>
    <row r="560" spans="1:24" x14ac:dyDescent="0.3">
      <c r="A560" s="11"/>
      <c r="B560" s="1" t="s">
        <v>1119</v>
      </c>
      <c r="C560" s="2" t="s">
        <v>114</v>
      </c>
      <c r="D560" s="80">
        <v>7</v>
      </c>
      <c r="E560" s="6">
        <v>341349</v>
      </c>
      <c r="F560" s="18">
        <f t="shared" si="8"/>
        <v>2389443</v>
      </c>
      <c r="G560" s="48"/>
      <c r="H560" s="50"/>
      <c r="I560" s="5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</row>
    <row r="561" spans="1:24" x14ac:dyDescent="0.3">
      <c r="A561" s="11"/>
      <c r="B561" s="1" t="s">
        <v>1120</v>
      </c>
      <c r="C561" s="24" t="s">
        <v>1109</v>
      </c>
      <c r="D561" s="80">
        <v>2</v>
      </c>
      <c r="E561" s="6">
        <v>179442</v>
      </c>
      <c r="F561" s="18">
        <f t="shared" si="8"/>
        <v>358884</v>
      </c>
      <c r="G561" s="48"/>
      <c r="H561" s="50"/>
      <c r="I561" s="5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</row>
    <row r="562" spans="1:24" x14ac:dyDescent="0.3">
      <c r="A562" s="11"/>
      <c r="B562" s="1" t="s">
        <v>1121</v>
      </c>
      <c r="C562" s="24" t="s">
        <v>115</v>
      </c>
      <c r="D562" s="80">
        <v>10</v>
      </c>
      <c r="E562" s="6">
        <v>512023.5</v>
      </c>
      <c r="F562" s="18">
        <f t="shared" si="8"/>
        <v>5120235</v>
      </c>
      <c r="G562" s="48"/>
      <c r="H562" s="50"/>
      <c r="I562" s="5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</row>
    <row r="563" spans="1:24" x14ac:dyDescent="0.3">
      <c r="A563" s="11"/>
      <c r="B563" s="1" t="s">
        <v>1122</v>
      </c>
      <c r="C563" s="24" t="s">
        <v>1107</v>
      </c>
      <c r="D563" s="80">
        <v>5</v>
      </c>
      <c r="E563" s="6">
        <v>261804</v>
      </c>
      <c r="F563" s="18">
        <f t="shared" si="8"/>
        <v>1309020</v>
      </c>
      <c r="G563" s="48"/>
      <c r="H563" s="50"/>
      <c r="I563" s="5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</row>
    <row r="564" spans="1:24" x14ac:dyDescent="0.3">
      <c r="A564" s="11"/>
      <c r="B564" s="1" t="s">
        <v>1123</v>
      </c>
      <c r="C564" s="24" t="s">
        <v>116</v>
      </c>
      <c r="D564" s="80">
        <v>3</v>
      </c>
      <c r="E564" s="22">
        <v>682698</v>
      </c>
      <c r="F564" s="18">
        <f t="shared" si="8"/>
        <v>2048094</v>
      </c>
      <c r="G564" s="48"/>
      <c r="H564" s="50"/>
      <c r="I564" s="5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</row>
    <row r="565" spans="1:24" x14ac:dyDescent="0.3">
      <c r="A565" s="11"/>
      <c r="B565" s="1" t="s">
        <v>1124</v>
      </c>
      <c r="C565" s="24" t="s">
        <v>1108</v>
      </c>
      <c r="D565" s="80">
        <v>6</v>
      </c>
      <c r="E565" s="23">
        <v>321300</v>
      </c>
      <c r="F565" s="18">
        <f t="shared" si="8"/>
        <v>1927800</v>
      </c>
      <c r="G565" s="48"/>
      <c r="H565" s="50"/>
      <c r="I565" s="5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</row>
    <row r="566" spans="1:24" x14ac:dyDescent="0.3">
      <c r="A566" s="11"/>
      <c r="B566" s="1" t="s">
        <v>1125</v>
      </c>
      <c r="C566" s="2" t="s">
        <v>1026</v>
      </c>
      <c r="D566" s="80">
        <v>3</v>
      </c>
      <c r="E566" s="20">
        <v>1318474</v>
      </c>
      <c r="F566" s="18">
        <f t="shared" si="8"/>
        <v>3955422</v>
      </c>
      <c r="G566" s="48"/>
      <c r="H566" s="50"/>
      <c r="I566" s="5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</row>
    <row r="567" spans="1:24" x14ac:dyDescent="0.3">
      <c r="A567" s="11"/>
      <c r="B567" s="1" t="s">
        <v>1126</v>
      </c>
      <c r="C567" s="37" t="s">
        <v>283</v>
      </c>
      <c r="D567" s="85">
        <v>1</v>
      </c>
      <c r="E567" s="35">
        <v>1024047</v>
      </c>
      <c r="F567" s="36">
        <f t="shared" si="8"/>
        <v>1024047</v>
      </c>
      <c r="G567" s="48" t="s">
        <v>1179</v>
      </c>
      <c r="H567" s="50"/>
      <c r="I567" s="5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</row>
    <row r="568" spans="1:24" x14ac:dyDescent="0.3">
      <c r="A568" s="11"/>
      <c r="B568" s="1" t="s">
        <v>1127</v>
      </c>
      <c r="C568" s="34" t="s">
        <v>119</v>
      </c>
      <c r="D568" s="85">
        <v>1</v>
      </c>
      <c r="E568" s="35">
        <v>980000</v>
      </c>
      <c r="F568" s="36">
        <f t="shared" si="8"/>
        <v>980000</v>
      </c>
      <c r="G568" s="48" t="s">
        <v>1179</v>
      </c>
      <c r="H568" s="50"/>
      <c r="I568" s="5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</row>
    <row r="569" spans="1:24" x14ac:dyDescent="0.3">
      <c r="A569" s="11"/>
      <c r="B569" s="1" t="s">
        <v>1128</v>
      </c>
      <c r="C569" s="4" t="s">
        <v>151</v>
      </c>
      <c r="D569" s="80">
        <v>36</v>
      </c>
      <c r="E569" s="6">
        <v>16000</v>
      </c>
      <c r="F569" s="18">
        <f t="shared" si="8"/>
        <v>576000</v>
      </c>
      <c r="G569" s="48"/>
      <c r="H569" s="50"/>
      <c r="I569" s="5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</row>
    <row r="570" spans="1:24" x14ac:dyDescent="0.3">
      <c r="A570" s="11"/>
      <c r="B570" s="1" t="s">
        <v>1129</v>
      </c>
      <c r="C570" s="4" t="s">
        <v>150</v>
      </c>
      <c r="D570" s="80">
        <v>3</v>
      </c>
      <c r="E570" s="6">
        <v>15700</v>
      </c>
      <c r="F570" s="18">
        <f t="shared" si="8"/>
        <v>47100</v>
      </c>
      <c r="G570" s="48"/>
      <c r="H570" s="50"/>
      <c r="I570" s="5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</row>
    <row r="571" spans="1:24" x14ac:dyDescent="0.3">
      <c r="A571" s="11"/>
      <c r="B571" s="1" t="s">
        <v>1130</v>
      </c>
      <c r="C571" s="4" t="s">
        <v>152</v>
      </c>
      <c r="D571" s="80">
        <v>14</v>
      </c>
      <c r="E571" s="6">
        <v>12000</v>
      </c>
      <c r="F571" s="18">
        <f t="shared" si="8"/>
        <v>168000</v>
      </c>
      <c r="G571" s="48"/>
      <c r="H571" s="50"/>
      <c r="I571" s="5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</row>
    <row r="572" spans="1:24" x14ac:dyDescent="0.3">
      <c r="A572" s="11"/>
      <c r="B572" s="1" t="s">
        <v>1131</v>
      </c>
      <c r="C572" s="4" t="s">
        <v>221</v>
      </c>
      <c r="D572" s="80">
        <v>4</v>
      </c>
      <c r="E572" s="6">
        <v>1706745</v>
      </c>
      <c r="F572" s="18">
        <f t="shared" si="8"/>
        <v>6826980</v>
      </c>
      <c r="G572" s="48"/>
      <c r="H572" s="50"/>
      <c r="I572" s="5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</row>
    <row r="573" spans="1:24" x14ac:dyDescent="0.3">
      <c r="A573" s="11"/>
      <c r="B573" s="1" t="s">
        <v>1172</v>
      </c>
      <c r="C573" s="4" t="s">
        <v>173</v>
      </c>
      <c r="D573" s="80">
        <v>1</v>
      </c>
      <c r="E573" s="6">
        <v>101000</v>
      </c>
      <c r="F573" s="18">
        <f t="shared" si="8"/>
        <v>101000</v>
      </c>
      <c r="G573" s="48"/>
      <c r="H573" s="50"/>
      <c r="I573" s="5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</row>
    <row r="574" spans="1:24" x14ac:dyDescent="0.3">
      <c r="A574" s="11"/>
      <c r="B574" s="1" t="s">
        <v>1173</v>
      </c>
      <c r="C574" s="4" t="s">
        <v>172</v>
      </c>
      <c r="D574" s="80">
        <v>375</v>
      </c>
      <c r="E574" s="6">
        <v>65000</v>
      </c>
      <c r="F574" s="18">
        <f t="shared" si="8"/>
        <v>24375000</v>
      </c>
      <c r="G574" s="48"/>
      <c r="H574" s="50"/>
      <c r="I574" s="5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</row>
    <row r="575" spans="1:24" x14ac:dyDescent="0.3">
      <c r="A575" s="11"/>
      <c r="B575" s="1" t="s">
        <v>1174</v>
      </c>
      <c r="C575" s="4" t="s">
        <v>174</v>
      </c>
      <c r="D575" s="80">
        <v>26</v>
      </c>
      <c r="E575" s="6">
        <v>14000</v>
      </c>
      <c r="F575" s="18">
        <f t="shared" si="8"/>
        <v>364000</v>
      </c>
      <c r="G575" s="48"/>
      <c r="H575" s="50"/>
      <c r="I575" s="5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</row>
    <row r="576" spans="1:24" x14ac:dyDescent="0.3">
      <c r="A576" s="11"/>
      <c r="B576" s="1" t="s">
        <v>1132</v>
      </c>
      <c r="C576" s="4" t="s">
        <v>175</v>
      </c>
      <c r="D576" s="80">
        <v>54</v>
      </c>
      <c r="E576" s="6">
        <v>37000</v>
      </c>
      <c r="F576" s="18">
        <f t="shared" si="8"/>
        <v>1998000</v>
      </c>
      <c r="G576" s="48"/>
      <c r="H576" s="50"/>
      <c r="I576" s="5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</row>
    <row r="577" spans="1:24" x14ac:dyDescent="0.3">
      <c r="A577" s="11"/>
      <c r="B577" s="1" t="s">
        <v>1175</v>
      </c>
      <c r="C577" s="4" t="s">
        <v>241</v>
      </c>
      <c r="D577" s="80">
        <v>25</v>
      </c>
      <c r="E577" s="6">
        <v>120000</v>
      </c>
      <c r="F577" s="18">
        <f t="shared" si="8"/>
        <v>3000000</v>
      </c>
      <c r="G577" s="48"/>
      <c r="H577" s="50"/>
      <c r="I577" s="5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</row>
    <row r="578" spans="1:24" x14ac:dyDescent="0.3">
      <c r="A578" s="11"/>
      <c r="B578" s="1" t="s">
        <v>1133</v>
      </c>
      <c r="C578" s="4" t="s">
        <v>1027</v>
      </c>
      <c r="D578" s="80">
        <v>46</v>
      </c>
      <c r="E578" s="6">
        <v>20167</v>
      </c>
      <c r="F578" s="18">
        <f t="shared" si="8"/>
        <v>927682</v>
      </c>
      <c r="G578" s="48"/>
      <c r="H578" s="50"/>
      <c r="I578" s="5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</row>
    <row r="579" spans="1:24" x14ac:dyDescent="0.3">
      <c r="A579" s="11"/>
      <c r="B579" s="1" t="s">
        <v>1134</v>
      </c>
      <c r="C579" s="4" t="s">
        <v>1028</v>
      </c>
      <c r="D579" s="80">
        <v>27</v>
      </c>
      <c r="E579" s="6">
        <v>24500</v>
      </c>
      <c r="F579" s="18">
        <f t="shared" si="8"/>
        <v>661500</v>
      </c>
      <c r="G579" s="48"/>
      <c r="H579" s="50"/>
      <c r="I579" s="5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</row>
    <row r="580" spans="1:24" x14ac:dyDescent="0.3">
      <c r="A580" s="11"/>
      <c r="B580" s="1" t="s">
        <v>1135</v>
      </c>
      <c r="C580" s="4" t="s">
        <v>1029</v>
      </c>
      <c r="D580" s="80">
        <v>40</v>
      </c>
      <c r="E580" s="6">
        <v>75000</v>
      </c>
      <c r="F580" s="18">
        <f t="shared" si="8"/>
        <v>3000000</v>
      </c>
      <c r="G580" s="48"/>
      <c r="H580" s="50"/>
      <c r="I580" s="5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</row>
    <row r="581" spans="1:24" x14ac:dyDescent="0.3">
      <c r="A581" s="11"/>
      <c r="B581" s="1" t="s">
        <v>1136</v>
      </c>
      <c r="C581" s="4" t="s">
        <v>250</v>
      </c>
      <c r="D581" s="80">
        <v>2</v>
      </c>
      <c r="E581" s="6">
        <v>19600</v>
      </c>
      <c r="F581" s="18">
        <f t="shared" si="8"/>
        <v>39200</v>
      </c>
      <c r="G581" s="48"/>
      <c r="H581" s="50"/>
      <c r="I581" s="5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</row>
    <row r="582" spans="1:24" x14ac:dyDescent="0.3">
      <c r="A582" s="11"/>
      <c r="B582" s="1" t="s">
        <v>1137</v>
      </c>
      <c r="C582" s="4" t="s">
        <v>196</v>
      </c>
      <c r="D582" s="80">
        <v>3</v>
      </c>
      <c r="E582" s="6">
        <v>70000</v>
      </c>
      <c r="F582" s="18">
        <f t="shared" si="8"/>
        <v>210000</v>
      </c>
      <c r="G582" s="48"/>
      <c r="H582" s="50"/>
      <c r="I582" s="5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</row>
    <row r="583" spans="1:24" x14ac:dyDescent="0.3">
      <c r="A583" s="11"/>
      <c r="B583" s="1" t="s">
        <v>1176</v>
      </c>
      <c r="C583" s="4" t="s">
        <v>195</v>
      </c>
      <c r="D583" s="80">
        <v>1</v>
      </c>
      <c r="E583" s="6">
        <v>30000</v>
      </c>
      <c r="F583" s="18">
        <f t="shared" si="8"/>
        <v>30000</v>
      </c>
      <c r="G583" s="48"/>
      <c r="H583" s="50"/>
      <c r="I583" s="5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</row>
    <row r="584" spans="1:24" x14ac:dyDescent="0.3">
      <c r="A584" s="11"/>
      <c r="B584" s="1" t="s">
        <v>1138</v>
      </c>
      <c r="C584" s="4" t="s">
        <v>254</v>
      </c>
      <c r="D584" s="80">
        <v>6</v>
      </c>
      <c r="E584" s="6">
        <v>52000</v>
      </c>
      <c r="F584" s="18">
        <f t="shared" ref="F584:F587" si="9">+E584*D584</f>
        <v>312000</v>
      </c>
      <c r="G584" s="48"/>
      <c r="H584" s="50"/>
      <c r="I584" s="5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</row>
    <row r="585" spans="1:24" x14ac:dyDescent="0.3">
      <c r="A585" s="11"/>
      <c r="B585" s="1" t="s">
        <v>1139</v>
      </c>
      <c r="C585" s="4" t="s">
        <v>252</v>
      </c>
      <c r="D585" s="80">
        <v>2</v>
      </c>
      <c r="E585" s="6">
        <v>52000</v>
      </c>
      <c r="F585" s="18">
        <f t="shared" si="9"/>
        <v>104000</v>
      </c>
      <c r="G585" s="48"/>
      <c r="H585" s="50"/>
      <c r="I585" s="5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</row>
    <row r="586" spans="1:24" x14ac:dyDescent="0.3">
      <c r="A586" s="11"/>
      <c r="B586" s="1" t="s">
        <v>1140</v>
      </c>
      <c r="C586" s="4" t="s">
        <v>259</v>
      </c>
      <c r="D586" s="80">
        <v>1</v>
      </c>
      <c r="E586" s="6">
        <v>48000</v>
      </c>
      <c r="F586" s="18">
        <f t="shared" si="9"/>
        <v>48000</v>
      </c>
      <c r="G586" s="48"/>
      <c r="H586" s="50"/>
      <c r="I586" s="5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</row>
    <row r="587" spans="1:24" x14ac:dyDescent="0.3">
      <c r="A587" s="11"/>
      <c r="B587" s="1" t="s">
        <v>1141</v>
      </c>
      <c r="C587" s="4" t="s">
        <v>265</v>
      </c>
      <c r="D587" s="80">
        <v>4</v>
      </c>
      <c r="E587" s="6">
        <v>242000</v>
      </c>
      <c r="F587" s="18">
        <f t="shared" si="9"/>
        <v>968000</v>
      </c>
      <c r="G587" s="48"/>
      <c r="H587" s="50"/>
      <c r="I587" s="5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</row>
    <row r="588" spans="1:24" ht="5" customHeight="1" x14ac:dyDescent="0.3">
      <c r="A588" s="11"/>
      <c r="B588" s="10"/>
      <c r="C588" s="11"/>
      <c r="D588" s="86"/>
      <c r="E588" s="7"/>
      <c r="F588" s="7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</row>
    <row r="589" spans="1:24" x14ac:dyDescent="0.3">
      <c r="A589" s="11"/>
      <c r="B589" s="10"/>
      <c r="C589" s="12"/>
      <c r="D589" s="87"/>
      <c r="E589" s="7" t="s">
        <v>1038</v>
      </c>
      <c r="F589" s="13">
        <f>SUM(F7:F588)</f>
        <v>1555062296.0141795</v>
      </c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</row>
    <row r="590" spans="1:24" x14ac:dyDescent="0.3">
      <c r="A590" s="11"/>
      <c r="B590" s="10"/>
      <c r="C590" s="11"/>
      <c r="D590" s="86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</row>
    <row r="591" spans="1:24" x14ac:dyDescent="0.3">
      <c r="A591" s="11"/>
      <c r="B591" s="10"/>
      <c r="C591" s="11"/>
      <c r="D591" s="86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</row>
    <row r="592" spans="1:24" ht="13.5" thickBot="1" x14ac:dyDescent="0.35">
      <c r="A592" s="11"/>
      <c r="B592" s="10"/>
      <c r="C592" s="11"/>
      <c r="D592" s="86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</row>
    <row r="593" spans="1:24" ht="14.4" customHeight="1" x14ac:dyDescent="0.3">
      <c r="A593" s="11"/>
      <c r="B593" s="38" t="s">
        <v>764</v>
      </c>
      <c r="C593" s="39"/>
      <c r="D593" s="39"/>
      <c r="E593" s="39"/>
      <c r="F593" s="40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</row>
    <row r="594" spans="1:24" ht="14.4" customHeight="1" x14ac:dyDescent="0.3">
      <c r="A594" s="11"/>
      <c r="B594" s="41"/>
      <c r="C594" s="42"/>
      <c r="D594" s="42"/>
      <c r="E594" s="42"/>
      <c r="F594" s="43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</row>
    <row r="595" spans="1:24" ht="26" x14ac:dyDescent="0.3">
      <c r="A595" s="11"/>
      <c r="B595" s="14" t="s">
        <v>0</v>
      </c>
      <c r="C595" s="14" t="s">
        <v>1</v>
      </c>
      <c r="D595" s="88" t="s">
        <v>759</v>
      </c>
      <c r="E595" s="16" t="s">
        <v>760</v>
      </c>
      <c r="F595" s="16" t="s">
        <v>761</v>
      </c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</row>
    <row r="596" spans="1:24" x14ac:dyDescent="0.3">
      <c r="A596" s="11"/>
      <c r="B596" s="1" t="s">
        <v>1142</v>
      </c>
      <c r="C596" s="2" t="s">
        <v>765</v>
      </c>
      <c r="D596" s="84">
        <v>12709</v>
      </c>
      <c r="E596" s="3">
        <v>5936.91</v>
      </c>
      <c r="F596" s="3">
        <f>+E596*D596</f>
        <v>75452189.189999998</v>
      </c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</row>
    <row r="597" spans="1:24" x14ac:dyDescent="0.3">
      <c r="A597" s="11"/>
      <c r="B597" s="1" t="s">
        <v>1143</v>
      </c>
      <c r="C597" s="2" t="s">
        <v>120</v>
      </c>
      <c r="D597" s="84">
        <v>77760</v>
      </c>
      <c r="E597" s="3">
        <v>2256</v>
      </c>
      <c r="F597" s="3">
        <f t="shared" ref="F597:F598" si="10">+E597*D597</f>
        <v>175426560</v>
      </c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</row>
    <row r="598" spans="1:24" x14ac:dyDescent="0.3">
      <c r="A598" s="11"/>
      <c r="B598" s="1" t="s">
        <v>1144</v>
      </c>
      <c r="C598" s="2" t="s">
        <v>766</v>
      </c>
      <c r="D598" s="84">
        <v>7610</v>
      </c>
      <c r="E598" s="3">
        <v>1949.2199999999998</v>
      </c>
      <c r="F598" s="3">
        <f t="shared" si="10"/>
        <v>14833564.199999999</v>
      </c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</row>
    <row r="599" spans="1:24" ht="3.65" customHeight="1" thickBot="1" x14ac:dyDescent="0.35">
      <c r="A599" s="11"/>
      <c r="B599" s="11"/>
      <c r="C599" s="11"/>
      <c r="D599" s="86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</row>
    <row r="600" spans="1:24" ht="13.5" thickBot="1" x14ac:dyDescent="0.35">
      <c r="A600" s="11"/>
      <c r="B600" s="11"/>
      <c r="C600" s="11"/>
      <c r="D600" s="86"/>
      <c r="E600" s="11"/>
      <c r="F600" s="15">
        <f>SUM(F596:F599)</f>
        <v>265712313.38999999</v>
      </c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</row>
    <row r="601" spans="1:24" ht="6.75" customHeight="1" x14ac:dyDescent="0.3">
      <c r="A601" s="11"/>
      <c r="B601" s="11"/>
      <c r="C601" s="11"/>
      <c r="D601" s="86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</row>
    <row r="602" spans="1:24" x14ac:dyDescent="0.3">
      <c r="A602" s="11"/>
      <c r="B602" s="10"/>
      <c r="C602" s="11"/>
      <c r="D602" s="86"/>
      <c r="E602" s="11" t="s">
        <v>1039</v>
      </c>
      <c r="F602" s="27">
        <f>+F600+F589</f>
        <v>1820774609.4041796</v>
      </c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</row>
    <row r="603" spans="1:24" x14ac:dyDescent="0.3">
      <c r="A603" s="11"/>
      <c r="B603" s="10"/>
      <c r="C603" s="11"/>
      <c r="D603" s="86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</row>
    <row r="604" spans="1:24" x14ac:dyDescent="0.3">
      <c r="A604" s="11"/>
      <c r="B604" s="10"/>
      <c r="C604" s="11"/>
      <c r="D604" s="86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</row>
    <row r="605" spans="1:24" x14ac:dyDescent="0.3">
      <c r="A605" s="11"/>
      <c r="B605" s="10"/>
      <c r="C605" s="17"/>
      <c r="D605" s="89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</row>
    <row r="606" spans="1:24" x14ac:dyDescent="0.3">
      <c r="A606" s="11"/>
      <c r="B606" s="10"/>
      <c r="C606" s="17"/>
      <c r="D606" s="89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</row>
    <row r="607" spans="1:24" x14ac:dyDescent="0.3">
      <c r="A607" s="11"/>
      <c r="B607" s="10"/>
      <c r="C607" s="17"/>
      <c r="D607" s="89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</row>
    <row r="608" spans="1:24" x14ac:dyDescent="0.3">
      <c r="A608" s="11"/>
      <c r="B608" s="10"/>
      <c r="C608" s="17"/>
      <c r="D608" s="89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</row>
    <row r="609" spans="1:24" x14ac:dyDescent="0.3">
      <c r="A609" s="11"/>
      <c r="B609" s="10"/>
      <c r="C609" s="11"/>
      <c r="D609" s="86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</row>
    <row r="610" spans="1:24" x14ac:dyDescent="0.3">
      <c r="A610" s="11"/>
      <c r="B610" s="10"/>
      <c r="C610" s="11"/>
      <c r="D610" s="86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</row>
    <row r="611" spans="1:24" x14ac:dyDescent="0.3">
      <c r="A611" s="11"/>
      <c r="B611" s="10"/>
      <c r="C611" s="11"/>
      <c r="D611" s="86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</row>
    <row r="612" spans="1:24" x14ac:dyDescent="0.3">
      <c r="A612" s="11"/>
      <c r="B612" s="10"/>
      <c r="C612" s="11"/>
      <c r="D612" s="86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</row>
    <row r="613" spans="1:24" x14ac:dyDescent="0.3">
      <c r="A613" s="11"/>
      <c r="B613" s="10"/>
      <c r="C613" s="11"/>
      <c r="D613" s="86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</row>
    <row r="614" spans="1:24" x14ac:dyDescent="0.3">
      <c r="A614" s="11"/>
      <c r="B614" s="10"/>
      <c r="C614" s="11"/>
      <c r="D614" s="86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</row>
    <row r="615" spans="1:24" x14ac:dyDescent="0.3">
      <c r="A615" s="11"/>
      <c r="B615" s="10"/>
      <c r="C615" s="11"/>
      <c r="D615" s="86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</row>
    <row r="616" spans="1:24" x14ac:dyDescent="0.3">
      <c r="A616" s="11"/>
      <c r="B616" s="10"/>
      <c r="C616" s="11"/>
      <c r="D616" s="86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</row>
    <row r="617" spans="1:24" x14ac:dyDescent="0.3">
      <c r="A617" s="11"/>
      <c r="B617" s="10"/>
      <c r="C617" s="11"/>
      <c r="D617" s="86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</row>
    <row r="618" spans="1:24" x14ac:dyDescent="0.3">
      <c r="A618" s="11"/>
      <c r="B618" s="10"/>
      <c r="C618" s="11"/>
      <c r="D618" s="86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</row>
    <row r="619" spans="1:24" x14ac:dyDescent="0.3">
      <c r="A619" s="11"/>
      <c r="B619" s="10"/>
      <c r="C619" s="11"/>
      <c r="D619" s="86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</row>
    <row r="620" spans="1:24" x14ac:dyDescent="0.3">
      <c r="A620" s="11"/>
      <c r="B620" s="10"/>
      <c r="C620" s="11"/>
      <c r="D620" s="86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</row>
    <row r="621" spans="1:24" x14ac:dyDescent="0.3">
      <c r="A621" s="11"/>
      <c r="B621" s="10"/>
      <c r="C621" s="11"/>
      <c r="D621" s="86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</row>
    <row r="622" spans="1:24" x14ac:dyDescent="0.3">
      <c r="A622" s="11"/>
      <c r="B622" s="10"/>
      <c r="C622" s="11"/>
      <c r="D622" s="86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</row>
    <row r="623" spans="1:24" x14ac:dyDescent="0.3">
      <c r="A623" s="11"/>
      <c r="B623" s="10"/>
      <c r="C623" s="11"/>
      <c r="D623" s="86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</row>
    <row r="624" spans="1:24" x14ac:dyDescent="0.3">
      <c r="A624" s="11"/>
      <c r="B624" s="10"/>
      <c r="C624" s="11"/>
      <c r="D624" s="86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</row>
    <row r="625" spans="1:24" x14ac:dyDescent="0.3">
      <c r="A625" s="11"/>
      <c r="B625" s="10"/>
      <c r="C625" s="11"/>
      <c r="D625" s="86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</row>
    <row r="626" spans="1:24" x14ac:dyDescent="0.3">
      <c r="A626" s="11"/>
      <c r="B626" s="10"/>
      <c r="C626" s="11"/>
      <c r="D626" s="86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</row>
    <row r="627" spans="1:24" x14ac:dyDescent="0.3">
      <c r="A627" s="11"/>
      <c r="B627" s="10"/>
      <c r="C627" s="11"/>
      <c r="D627" s="86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</row>
    <row r="628" spans="1:24" x14ac:dyDescent="0.3">
      <c r="A628" s="11"/>
      <c r="B628" s="10"/>
      <c r="C628" s="11"/>
      <c r="D628" s="86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</row>
    <row r="629" spans="1:24" x14ac:dyDescent="0.3">
      <c r="A629" s="11"/>
      <c r="B629" s="10"/>
      <c r="C629" s="11"/>
      <c r="D629" s="86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</row>
    <row r="630" spans="1:24" x14ac:dyDescent="0.3">
      <c r="A630" s="11"/>
      <c r="B630" s="10"/>
      <c r="C630" s="11"/>
      <c r="D630" s="86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</row>
    <row r="631" spans="1:24" x14ac:dyDescent="0.3">
      <c r="A631" s="11"/>
      <c r="B631" s="10"/>
      <c r="C631" s="11"/>
      <c r="D631" s="86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</row>
    <row r="632" spans="1:24" x14ac:dyDescent="0.3">
      <c r="A632" s="11"/>
      <c r="B632" s="10"/>
      <c r="C632" s="11"/>
      <c r="D632" s="86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</row>
    <row r="633" spans="1:24" x14ac:dyDescent="0.3">
      <c r="A633" s="11"/>
      <c r="B633" s="10"/>
      <c r="C633" s="11"/>
      <c r="D633" s="86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</row>
    <row r="634" spans="1:24" x14ac:dyDescent="0.3">
      <c r="A634" s="11"/>
      <c r="B634" s="10"/>
      <c r="C634" s="11"/>
      <c r="D634" s="86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</row>
    <row r="635" spans="1:24" x14ac:dyDescent="0.3">
      <c r="A635" s="11"/>
      <c r="B635" s="10"/>
      <c r="C635" s="11"/>
      <c r="D635" s="86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</row>
    <row r="636" spans="1:24" x14ac:dyDescent="0.3">
      <c r="A636" s="11"/>
      <c r="B636" s="10"/>
      <c r="C636" s="11"/>
      <c r="D636" s="86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</row>
    <row r="637" spans="1:24" x14ac:dyDescent="0.3">
      <c r="A637" s="11"/>
      <c r="B637" s="10"/>
      <c r="C637" s="11"/>
      <c r="D637" s="86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</row>
    <row r="638" spans="1:24" x14ac:dyDescent="0.3">
      <c r="A638" s="11"/>
      <c r="B638" s="10"/>
      <c r="C638" s="11"/>
      <c r="D638" s="86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</row>
    <row r="639" spans="1:24" x14ac:dyDescent="0.3">
      <c r="A639" s="11"/>
      <c r="B639" s="10"/>
      <c r="C639" s="11"/>
      <c r="D639" s="86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</row>
    <row r="640" spans="1:24" x14ac:dyDescent="0.3">
      <c r="A640" s="11"/>
      <c r="B640" s="10"/>
      <c r="C640" s="11"/>
      <c r="D640" s="86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</row>
    <row r="641" spans="1:24" x14ac:dyDescent="0.3">
      <c r="A641" s="11"/>
      <c r="B641" s="10"/>
      <c r="C641" s="11"/>
      <c r="D641" s="86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</row>
    <row r="642" spans="1:24" x14ac:dyDescent="0.3">
      <c r="A642" s="11"/>
      <c r="B642" s="10"/>
      <c r="C642" s="11"/>
      <c r="D642" s="86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</row>
    <row r="643" spans="1:24" x14ac:dyDescent="0.3">
      <c r="A643" s="11"/>
      <c r="B643" s="10"/>
      <c r="C643" s="11"/>
      <c r="D643" s="86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</row>
    <row r="644" spans="1:24" x14ac:dyDescent="0.3">
      <c r="A644" s="11"/>
      <c r="B644" s="10"/>
      <c r="C644" s="11"/>
      <c r="D644" s="86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</row>
    <row r="645" spans="1:24" x14ac:dyDescent="0.3">
      <c r="A645" s="11"/>
      <c r="B645" s="10"/>
      <c r="C645" s="11"/>
      <c r="D645" s="86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</row>
    <row r="646" spans="1:24" x14ac:dyDescent="0.3">
      <c r="A646" s="11"/>
      <c r="B646" s="10"/>
      <c r="C646" s="11"/>
      <c r="D646" s="86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</row>
    <row r="647" spans="1:24" x14ac:dyDescent="0.3">
      <c r="A647" s="11"/>
      <c r="B647" s="10"/>
      <c r="C647" s="11"/>
      <c r="D647" s="86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</row>
    <row r="648" spans="1:24" x14ac:dyDescent="0.3">
      <c r="A648" s="11"/>
      <c r="B648" s="10"/>
      <c r="C648" s="11"/>
      <c r="D648" s="86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</row>
    <row r="649" spans="1:24" x14ac:dyDescent="0.3">
      <c r="A649" s="11"/>
      <c r="B649" s="10"/>
      <c r="C649" s="11"/>
      <c r="D649" s="86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</row>
    <row r="650" spans="1:24" x14ac:dyDescent="0.3">
      <c r="A650" s="11"/>
      <c r="B650" s="10"/>
      <c r="C650" s="11"/>
      <c r="D650" s="86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</row>
    <row r="651" spans="1:24" x14ac:dyDescent="0.3">
      <c r="A651" s="11"/>
      <c r="B651" s="10"/>
      <c r="C651" s="11"/>
      <c r="D651" s="86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</row>
    <row r="652" spans="1:24" x14ac:dyDescent="0.3">
      <c r="A652" s="11"/>
      <c r="B652" s="10"/>
      <c r="C652" s="11"/>
      <c r="D652" s="86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</row>
    <row r="653" spans="1:24" x14ac:dyDescent="0.3">
      <c r="A653" s="11"/>
      <c r="B653" s="10"/>
      <c r="C653" s="11"/>
      <c r="D653" s="86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</row>
    <row r="654" spans="1:24" x14ac:dyDescent="0.3">
      <c r="A654" s="11"/>
      <c r="B654" s="10"/>
      <c r="C654" s="11"/>
      <c r="D654" s="86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</row>
    <row r="655" spans="1:24" x14ac:dyDescent="0.3">
      <c r="A655" s="11"/>
      <c r="B655" s="10"/>
      <c r="C655" s="11"/>
      <c r="D655" s="86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</row>
    <row r="656" spans="1:24" x14ac:dyDescent="0.3">
      <c r="A656" s="11"/>
      <c r="B656" s="10"/>
      <c r="C656" s="11"/>
      <c r="D656" s="86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</row>
    <row r="657" spans="1:24" x14ac:dyDescent="0.3">
      <c r="A657" s="11"/>
      <c r="B657" s="10"/>
      <c r="C657" s="11"/>
      <c r="D657" s="86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</row>
    <row r="658" spans="1:24" x14ac:dyDescent="0.3">
      <c r="A658" s="11"/>
      <c r="B658" s="10"/>
      <c r="C658" s="11"/>
      <c r="D658" s="86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</row>
    <row r="659" spans="1:24" x14ac:dyDescent="0.3">
      <c r="A659" s="11"/>
      <c r="B659" s="10"/>
      <c r="C659" s="11"/>
      <c r="D659" s="86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</row>
    <row r="660" spans="1:24" x14ac:dyDescent="0.3">
      <c r="A660" s="11"/>
      <c r="B660" s="10"/>
      <c r="C660" s="11"/>
      <c r="D660" s="86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</row>
    <row r="661" spans="1:24" x14ac:dyDescent="0.3">
      <c r="A661" s="11"/>
      <c r="B661" s="10"/>
      <c r="C661" s="11"/>
      <c r="D661" s="86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</row>
    <row r="662" spans="1:24" x14ac:dyDescent="0.3">
      <c r="A662" s="11"/>
      <c r="B662" s="10"/>
      <c r="C662" s="11"/>
      <c r="D662" s="86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</row>
    <row r="663" spans="1:24" x14ac:dyDescent="0.3">
      <c r="A663" s="11"/>
      <c r="B663" s="10"/>
      <c r="C663" s="11"/>
      <c r="D663" s="86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</row>
    <row r="664" spans="1:24" x14ac:dyDescent="0.3">
      <c r="A664" s="11"/>
      <c r="B664" s="10"/>
      <c r="C664" s="11"/>
      <c r="D664" s="86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</row>
    <row r="665" spans="1:24" x14ac:dyDescent="0.3">
      <c r="A665" s="11"/>
      <c r="B665" s="10"/>
      <c r="C665" s="11"/>
      <c r="D665" s="86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</row>
    <row r="666" spans="1:24" x14ac:dyDescent="0.3">
      <c r="A666" s="11"/>
      <c r="B666" s="10"/>
      <c r="C666" s="11"/>
      <c r="D666" s="86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</row>
    <row r="667" spans="1:24" x14ac:dyDescent="0.3">
      <c r="A667" s="11"/>
      <c r="B667" s="10"/>
      <c r="C667" s="11"/>
      <c r="D667" s="86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</row>
    <row r="668" spans="1:24" x14ac:dyDescent="0.3">
      <c r="A668" s="11"/>
      <c r="B668" s="10"/>
      <c r="C668" s="11"/>
      <c r="D668" s="86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</row>
    <row r="669" spans="1:24" x14ac:dyDescent="0.3">
      <c r="A669" s="11"/>
      <c r="B669" s="10"/>
      <c r="C669" s="11"/>
      <c r="D669" s="86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</row>
    <row r="670" spans="1:24" x14ac:dyDescent="0.3">
      <c r="A670" s="11"/>
      <c r="B670" s="10"/>
      <c r="C670" s="11"/>
      <c r="D670" s="86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</row>
    <row r="671" spans="1:24" x14ac:dyDescent="0.3">
      <c r="A671" s="11"/>
      <c r="B671" s="10"/>
      <c r="C671" s="11"/>
      <c r="D671" s="86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</row>
    <row r="672" spans="1:24" x14ac:dyDescent="0.3">
      <c r="A672" s="11"/>
      <c r="B672" s="10"/>
      <c r="C672" s="11"/>
      <c r="D672" s="86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</row>
    <row r="673" spans="1:24" x14ac:dyDescent="0.3">
      <c r="A673" s="11"/>
      <c r="B673" s="10"/>
      <c r="C673" s="11"/>
      <c r="D673" s="86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</row>
    <row r="674" spans="1:24" x14ac:dyDescent="0.3">
      <c r="A674" s="11"/>
      <c r="B674" s="10"/>
      <c r="C674" s="11"/>
      <c r="D674" s="86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</row>
    <row r="675" spans="1:24" x14ac:dyDescent="0.3">
      <c r="A675" s="11"/>
      <c r="B675" s="10"/>
      <c r="C675" s="11"/>
      <c r="D675" s="86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</row>
    <row r="676" spans="1:24" x14ac:dyDescent="0.3">
      <c r="A676" s="11"/>
      <c r="B676" s="10"/>
      <c r="C676" s="11"/>
      <c r="D676" s="86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</row>
    <row r="677" spans="1:24" x14ac:dyDescent="0.3">
      <c r="A677" s="11"/>
      <c r="B677" s="10"/>
      <c r="C677" s="11"/>
      <c r="D677" s="86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</row>
    <row r="678" spans="1:24" x14ac:dyDescent="0.3">
      <c r="A678" s="11"/>
      <c r="B678" s="10"/>
      <c r="C678" s="11"/>
      <c r="D678" s="86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</row>
    <row r="679" spans="1:24" x14ac:dyDescent="0.3">
      <c r="A679" s="11"/>
      <c r="B679" s="10"/>
      <c r="C679" s="11"/>
      <c r="D679" s="86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</row>
    <row r="680" spans="1:24" x14ac:dyDescent="0.3">
      <c r="A680" s="11"/>
      <c r="B680" s="10"/>
      <c r="C680" s="11"/>
      <c r="D680" s="86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</row>
    <row r="681" spans="1:24" x14ac:dyDescent="0.3">
      <c r="A681" s="11"/>
      <c r="B681" s="10"/>
      <c r="C681" s="11"/>
      <c r="D681" s="86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</row>
    <row r="682" spans="1:24" x14ac:dyDescent="0.3">
      <c r="A682" s="11"/>
      <c r="B682" s="10"/>
      <c r="C682" s="11"/>
      <c r="D682" s="86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</row>
    <row r="683" spans="1:24" x14ac:dyDescent="0.3">
      <c r="A683" s="11"/>
      <c r="B683" s="10"/>
      <c r="C683" s="11"/>
      <c r="D683" s="86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</row>
    <row r="684" spans="1:24" x14ac:dyDescent="0.3">
      <c r="A684" s="11"/>
      <c r="B684" s="10"/>
      <c r="C684" s="11"/>
      <c r="D684" s="86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</row>
    <row r="685" spans="1:24" x14ac:dyDescent="0.3">
      <c r="A685" s="11"/>
      <c r="B685" s="10"/>
      <c r="C685" s="11"/>
      <c r="D685" s="86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</row>
    <row r="686" spans="1:24" x14ac:dyDescent="0.3">
      <c r="A686" s="11"/>
      <c r="B686" s="10"/>
      <c r="C686" s="11"/>
      <c r="D686" s="86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</row>
    <row r="687" spans="1:24" x14ac:dyDescent="0.3">
      <c r="A687" s="11"/>
      <c r="B687" s="10"/>
      <c r="C687" s="11"/>
      <c r="D687" s="86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</row>
    <row r="688" spans="1:24" x14ac:dyDescent="0.3">
      <c r="A688" s="11"/>
      <c r="B688" s="10"/>
      <c r="C688" s="11"/>
      <c r="D688" s="86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</row>
    <row r="689" spans="1:24" x14ac:dyDescent="0.3">
      <c r="A689" s="11"/>
      <c r="B689" s="10"/>
      <c r="C689" s="11"/>
      <c r="D689" s="86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</row>
    <row r="690" spans="1:24" x14ac:dyDescent="0.3">
      <c r="A690" s="11"/>
      <c r="B690" s="10"/>
      <c r="C690" s="11"/>
      <c r="D690" s="86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</row>
    <row r="691" spans="1:24" x14ac:dyDescent="0.3">
      <c r="A691" s="11"/>
      <c r="B691" s="10"/>
      <c r="C691" s="11"/>
      <c r="D691" s="86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</row>
    <row r="692" spans="1:24" x14ac:dyDescent="0.3">
      <c r="A692" s="11"/>
      <c r="B692" s="10"/>
      <c r="C692" s="11"/>
      <c r="D692" s="86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</row>
    <row r="693" spans="1:24" x14ac:dyDescent="0.3">
      <c r="A693" s="11"/>
      <c r="B693" s="10"/>
      <c r="C693" s="11"/>
      <c r="D693" s="86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</row>
    <row r="694" spans="1:24" x14ac:dyDescent="0.3">
      <c r="A694" s="11"/>
      <c r="B694" s="10"/>
      <c r="C694" s="11"/>
      <c r="D694" s="86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</row>
    <row r="695" spans="1:24" x14ac:dyDescent="0.3">
      <c r="A695" s="11"/>
      <c r="B695" s="10"/>
      <c r="C695" s="11"/>
      <c r="D695" s="86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</row>
    <row r="696" spans="1:24" x14ac:dyDescent="0.3">
      <c r="A696" s="11"/>
      <c r="B696" s="10"/>
      <c r="C696" s="11"/>
      <c r="D696" s="86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</row>
    <row r="697" spans="1:24" x14ac:dyDescent="0.3">
      <c r="A697" s="11"/>
      <c r="B697" s="10"/>
      <c r="C697" s="11"/>
      <c r="D697" s="86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</row>
    <row r="698" spans="1:24" x14ac:dyDescent="0.3">
      <c r="A698" s="11"/>
      <c r="B698" s="10"/>
      <c r="C698" s="11"/>
      <c r="D698" s="86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</row>
    <row r="699" spans="1:24" x14ac:dyDescent="0.3">
      <c r="A699" s="11"/>
      <c r="B699" s="10"/>
      <c r="C699" s="11"/>
      <c r="D699" s="86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</row>
    <row r="700" spans="1:24" x14ac:dyDescent="0.3">
      <c r="A700" s="11"/>
      <c r="B700" s="10"/>
      <c r="C700" s="11"/>
      <c r="D700" s="86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</row>
    <row r="701" spans="1:24" x14ac:dyDescent="0.3">
      <c r="A701" s="11"/>
      <c r="B701" s="10"/>
      <c r="C701" s="11"/>
      <c r="D701" s="86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</row>
    <row r="702" spans="1:24" x14ac:dyDescent="0.3">
      <c r="A702" s="11"/>
      <c r="B702" s="10"/>
      <c r="C702" s="11"/>
      <c r="D702" s="86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</row>
    <row r="703" spans="1:24" x14ac:dyDescent="0.3">
      <c r="A703" s="11"/>
      <c r="B703" s="10"/>
      <c r="C703" s="11"/>
      <c r="D703" s="86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</row>
    <row r="704" spans="1:24" x14ac:dyDescent="0.3">
      <c r="A704" s="11"/>
      <c r="B704" s="10"/>
      <c r="C704" s="11"/>
      <c r="D704" s="86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</row>
    <row r="705" spans="1:24" x14ac:dyDescent="0.3">
      <c r="A705" s="11"/>
      <c r="B705" s="10"/>
      <c r="C705" s="11"/>
      <c r="D705" s="86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</row>
    <row r="706" spans="1:24" x14ac:dyDescent="0.3">
      <c r="A706" s="11"/>
      <c r="B706" s="10"/>
      <c r="C706" s="11"/>
      <c r="D706" s="86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</row>
    <row r="707" spans="1:24" x14ac:dyDescent="0.3">
      <c r="A707" s="11"/>
      <c r="B707" s="10"/>
      <c r="C707" s="11"/>
      <c r="D707" s="86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</row>
    <row r="708" spans="1:24" x14ac:dyDescent="0.3">
      <c r="A708" s="11"/>
      <c r="B708" s="10"/>
      <c r="C708" s="11"/>
      <c r="D708" s="86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</row>
    <row r="709" spans="1:24" x14ac:dyDescent="0.3">
      <c r="A709" s="11"/>
      <c r="B709" s="10"/>
      <c r="C709" s="11"/>
      <c r="D709" s="86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</row>
    <row r="710" spans="1:24" x14ac:dyDescent="0.3">
      <c r="A710" s="11"/>
      <c r="B710" s="10"/>
      <c r="C710" s="11"/>
      <c r="D710" s="86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</row>
    <row r="711" spans="1:24" x14ac:dyDescent="0.3">
      <c r="A711" s="11"/>
      <c r="B711" s="10"/>
      <c r="C711" s="11"/>
      <c r="D711" s="86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</row>
    <row r="712" spans="1:24" x14ac:dyDescent="0.3">
      <c r="A712" s="11"/>
      <c r="B712" s="10"/>
      <c r="C712" s="11"/>
      <c r="D712" s="86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</row>
    <row r="713" spans="1:24" x14ac:dyDescent="0.3">
      <c r="A713" s="11"/>
      <c r="B713" s="10"/>
      <c r="C713" s="11"/>
      <c r="D713" s="86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</row>
    <row r="714" spans="1:24" x14ac:dyDescent="0.3">
      <c r="A714" s="11"/>
      <c r="B714" s="10"/>
      <c r="C714" s="11"/>
      <c r="D714" s="86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</row>
    <row r="715" spans="1:24" x14ac:dyDescent="0.3">
      <c r="A715" s="11"/>
      <c r="B715" s="10"/>
      <c r="C715" s="11"/>
      <c r="D715" s="86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</row>
    <row r="716" spans="1:24" x14ac:dyDescent="0.3">
      <c r="A716" s="11"/>
      <c r="B716" s="10"/>
      <c r="C716" s="11"/>
      <c r="D716" s="86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</row>
    <row r="717" spans="1:24" x14ac:dyDescent="0.3">
      <c r="A717" s="11"/>
      <c r="B717" s="10"/>
      <c r="C717" s="11"/>
      <c r="D717" s="86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</row>
    <row r="718" spans="1:24" x14ac:dyDescent="0.3">
      <c r="A718" s="11"/>
      <c r="B718" s="10"/>
      <c r="C718" s="11"/>
      <c r="D718" s="86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</row>
    <row r="719" spans="1:24" x14ac:dyDescent="0.3">
      <c r="A719" s="11"/>
      <c r="B719" s="10"/>
      <c r="C719" s="11"/>
      <c r="D719" s="86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</row>
    <row r="720" spans="1:24" x14ac:dyDescent="0.3">
      <c r="A720" s="11"/>
      <c r="B720" s="10"/>
      <c r="C720" s="11"/>
      <c r="D720" s="86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</row>
    <row r="721" spans="1:24" x14ac:dyDescent="0.3">
      <c r="A721" s="11"/>
      <c r="B721" s="10"/>
      <c r="C721" s="11"/>
      <c r="D721" s="86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</row>
    <row r="722" spans="1:24" x14ac:dyDescent="0.3">
      <c r="A722" s="11"/>
      <c r="B722" s="10"/>
      <c r="C722" s="11"/>
      <c r="D722" s="86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</row>
    <row r="723" spans="1:24" x14ac:dyDescent="0.3">
      <c r="A723" s="11"/>
      <c r="B723" s="10"/>
      <c r="C723" s="11"/>
      <c r="D723" s="86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</row>
    <row r="724" spans="1:24" x14ac:dyDescent="0.3">
      <c r="A724" s="11"/>
      <c r="B724" s="10"/>
      <c r="C724" s="11"/>
      <c r="D724" s="86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</row>
    <row r="725" spans="1:24" x14ac:dyDescent="0.3">
      <c r="A725" s="11"/>
      <c r="B725" s="10"/>
      <c r="C725" s="11"/>
      <c r="D725" s="86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</row>
    <row r="726" spans="1:24" x14ac:dyDescent="0.3">
      <c r="A726" s="11"/>
      <c r="B726" s="10"/>
      <c r="C726" s="11"/>
      <c r="D726" s="86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</row>
    <row r="727" spans="1:24" x14ac:dyDescent="0.3">
      <c r="A727" s="11"/>
      <c r="B727" s="10"/>
      <c r="C727" s="11"/>
      <c r="D727" s="86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</row>
    <row r="728" spans="1:24" x14ac:dyDescent="0.3">
      <c r="A728" s="11"/>
      <c r="B728" s="10"/>
      <c r="C728" s="11"/>
      <c r="D728" s="86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</row>
    <row r="729" spans="1:24" x14ac:dyDescent="0.3">
      <c r="A729" s="11"/>
      <c r="B729" s="10"/>
      <c r="C729" s="11"/>
      <c r="D729" s="86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</row>
    <row r="730" spans="1:24" x14ac:dyDescent="0.3">
      <c r="A730" s="11"/>
      <c r="B730" s="10"/>
      <c r="C730" s="11"/>
      <c r="D730" s="86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</row>
    <row r="731" spans="1:24" x14ac:dyDescent="0.3">
      <c r="A731" s="11"/>
      <c r="B731" s="10"/>
      <c r="C731" s="11"/>
      <c r="D731" s="86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</row>
    <row r="732" spans="1:24" x14ac:dyDescent="0.3">
      <c r="A732" s="11"/>
      <c r="B732" s="10"/>
      <c r="C732" s="11"/>
      <c r="D732" s="86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</row>
    <row r="733" spans="1:24" x14ac:dyDescent="0.3">
      <c r="A733" s="11"/>
      <c r="B733" s="10"/>
      <c r="C733" s="11"/>
      <c r="D733" s="86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</row>
    <row r="734" spans="1:24" x14ac:dyDescent="0.3">
      <c r="A734" s="11"/>
      <c r="B734" s="10"/>
      <c r="C734" s="11"/>
      <c r="D734" s="86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</row>
    <row r="735" spans="1:24" x14ac:dyDescent="0.3">
      <c r="A735" s="11"/>
      <c r="B735" s="10"/>
      <c r="C735" s="11"/>
      <c r="D735" s="86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</row>
    <row r="736" spans="1:24" x14ac:dyDescent="0.3">
      <c r="A736" s="11"/>
      <c r="B736" s="10"/>
      <c r="C736" s="11"/>
      <c r="D736" s="86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</row>
    <row r="737" spans="1:24" x14ac:dyDescent="0.3">
      <c r="A737" s="11"/>
      <c r="B737" s="10"/>
      <c r="C737" s="11"/>
      <c r="D737" s="86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</row>
    <row r="738" spans="1:24" x14ac:dyDescent="0.3">
      <c r="A738" s="11"/>
      <c r="B738" s="10"/>
      <c r="C738" s="11"/>
      <c r="D738" s="86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</row>
    <row r="739" spans="1:24" x14ac:dyDescent="0.3">
      <c r="A739" s="11"/>
      <c r="B739" s="10"/>
      <c r="C739" s="11"/>
      <c r="D739" s="86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</row>
    <row r="740" spans="1:24" x14ac:dyDescent="0.3">
      <c r="A740" s="11"/>
      <c r="B740" s="10"/>
      <c r="C740" s="11"/>
      <c r="D740" s="86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</row>
    <row r="741" spans="1:24" x14ac:dyDescent="0.3">
      <c r="A741" s="11"/>
      <c r="B741" s="10"/>
      <c r="C741" s="11"/>
      <c r="D741" s="86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</row>
    <row r="742" spans="1:24" x14ac:dyDescent="0.3">
      <c r="A742" s="11"/>
      <c r="B742" s="10"/>
      <c r="C742" s="11"/>
      <c r="D742" s="86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</row>
    <row r="743" spans="1:24" x14ac:dyDescent="0.3">
      <c r="A743" s="11"/>
      <c r="B743" s="10"/>
      <c r="C743" s="11"/>
      <c r="D743" s="86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</row>
    <row r="744" spans="1:24" x14ac:dyDescent="0.3">
      <c r="A744" s="11"/>
      <c r="B744" s="10"/>
      <c r="C744" s="11"/>
      <c r="D744" s="86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</row>
    <row r="745" spans="1:24" x14ac:dyDescent="0.3">
      <c r="A745" s="11"/>
      <c r="B745" s="10"/>
      <c r="C745" s="11"/>
      <c r="D745" s="86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</row>
    <row r="746" spans="1:24" x14ac:dyDescent="0.3">
      <c r="A746" s="11"/>
      <c r="B746" s="10"/>
      <c r="C746" s="11"/>
      <c r="D746" s="86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</row>
    <row r="747" spans="1:24" x14ac:dyDescent="0.3">
      <c r="A747" s="11"/>
      <c r="B747" s="10"/>
      <c r="C747" s="11"/>
      <c r="D747" s="86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</row>
    <row r="748" spans="1:24" x14ac:dyDescent="0.3">
      <c r="A748" s="11"/>
      <c r="B748" s="10"/>
      <c r="C748" s="11"/>
      <c r="D748" s="86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</row>
    <row r="749" spans="1:24" x14ac:dyDescent="0.3">
      <c r="A749" s="11"/>
      <c r="B749" s="10"/>
      <c r="C749" s="11"/>
      <c r="D749" s="86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</row>
    <row r="750" spans="1:24" x14ac:dyDescent="0.3">
      <c r="A750" s="11"/>
      <c r="B750" s="10"/>
      <c r="C750" s="11"/>
      <c r="D750" s="86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</row>
    <row r="751" spans="1:24" x14ac:dyDescent="0.3">
      <c r="A751" s="11"/>
      <c r="B751" s="10"/>
      <c r="C751" s="11"/>
      <c r="D751" s="86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</row>
    <row r="752" spans="1:24" x14ac:dyDescent="0.3">
      <c r="A752" s="11"/>
      <c r="B752" s="10"/>
      <c r="C752" s="11"/>
      <c r="D752" s="86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</row>
    <row r="753" spans="1:24" x14ac:dyDescent="0.3">
      <c r="A753" s="11"/>
      <c r="B753" s="10"/>
      <c r="C753" s="11"/>
      <c r="D753" s="86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</row>
    <row r="754" spans="1:24" x14ac:dyDescent="0.3">
      <c r="A754" s="11"/>
      <c r="B754" s="10"/>
      <c r="C754" s="11"/>
      <c r="D754" s="86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</row>
    <row r="755" spans="1:24" x14ac:dyDescent="0.3">
      <c r="A755" s="11"/>
      <c r="B755" s="10"/>
      <c r="C755" s="11"/>
      <c r="D755" s="86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</row>
    <row r="756" spans="1:24" x14ac:dyDescent="0.3">
      <c r="A756" s="11"/>
      <c r="B756" s="10"/>
      <c r="C756" s="11"/>
      <c r="D756" s="86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</row>
    <row r="757" spans="1:24" x14ac:dyDescent="0.3">
      <c r="A757" s="11"/>
      <c r="B757" s="10"/>
      <c r="C757" s="11"/>
      <c r="D757" s="86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</row>
    <row r="758" spans="1:24" x14ac:dyDescent="0.3">
      <c r="A758" s="11"/>
      <c r="B758" s="10"/>
      <c r="C758" s="11"/>
      <c r="D758" s="86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</row>
    <row r="759" spans="1:24" x14ac:dyDescent="0.3">
      <c r="A759" s="11"/>
      <c r="B759" s="10"/>
      <c r="C759" s="11"/>
      <c r="D759" s="86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</row>
    <row r="760" spans="1:24" x14ac:dyDescent="0.3">
      <c r="A760" s="11"/>
      <c r="B760" s="10"/>
      <c r="C760" s="11"/>
      <c r="D760" s="86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</row>
    <row r="761" spans="1:24" x14ac:dyDescent="0.3">
      <c r="A761" s="11"/>
      <c r="B761" s="10"/>
      <c r="C761" s="11"/>
      <c r="D761" s="86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</row>
    <row r="762" spans="1:24" x14ac:dyDescent="0.3">
      <c r="A762" s="11"/>
      <c r="B762" s="10"/>
      <c r="C762" s="11"/>
      <c r="D762" s="86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</row>
    <row r="763" spans="1:24" x14ac:dyDescent="0.3">
      <c r="A763" s="11"/>
      <c r="B763" s="10"/>
      <c r="C763" s="11"/>
      <c r="D763" s="86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</row>
    <row r="764" spans="1:24" x14ac:dyDescent="0.3">
      <c r="A764" s="11"/>
      <c r="B764" s="10"/>
      <c r="C764" s="11"/>
      <c r="D764" s="86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</row>
    <row r="765" spans="1:24" x14ac:dyDescent="0.3">
      <c r="A765" s="11"/>
      <c r="B765" s="10"/>
      <c r="C765" s="11"/>
      <c r="D765" s="86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</row>
    <row r="766" spans="1:24" x14ac:dyDescent="0.3">
      <c r="A766" s="11"/>
      <c r="B766" s="10"/>
      <c r="C766" s="11"/>
      <c r="D766" s="86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</row>
    <row r="767" spans="1:24" x14ac:dyDescent="0.3">
      <c r="A767" s="11"/>
      <c r="B767" s="10"/>
      <c r="C767" s="11"/>
      <c r="D767" s="86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</row>
    <row r="768" spans="1:24" x14ac:dyDescent="0.3">
      <c r="A768" s="11"/>
      <c r="B768" s="10"/>
      <c r="C768" s="11"/>
      <c r="D768" s="86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</row>
    <row r="769" spans="1:24" x14ac:dyDescent="0.3">
      <c r="A769" s="11"/>
      <c r="B769" s="10"/>
      <c r="C769" s="11"/>
      <c r="D769" s="86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</row>
    <row r="770" spans="1:24" x14ac:dyDescent="0.3">
      <c r="A770" s="11"/>
      <c r="B770" s="10"/>
      <c r="C770" s="11"/>
      <c r="D770" s="86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</row>
    <row r="771" spans="1:24" x14ac:dyDescent="0.3">
      <c r="A771" s="11"/>
      <c r="B771" s="10"/>
      <c r="C771" s="11"/>
      <c r="D771" s="86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</row>
    <row r="772" spans="1:24" x14ac:dyDescent="0.3">
      <c r="A772" s="11"/>
      <c r="B772" s="10"/>
      <c r="C772" s="11"/>
      <c r="D772" s="86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</row>
    <row r="773" spans="1:24" x14ac:dyDescent="0.3">
      <c r="A773" s="11"/>
      <c r="B773" s="10"/>
      <c r="C773" s="11"/>
      <c r="D773" s="86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</row>
    <row r="774" spans="1:24" x14ac:dyDescent="0.3">
      <c r="A774" s="11"/>
      <c r="B774" s="10"/>
      <c r="C774" s="11"/>
      <c r="D774" s="86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</row>
    <row r="775" spans="1:24" x14ac:dyDescent="0.3">
      <c r="A775" s="11"/>
      <c r="B775" s="10"/>
      <c r="C775" s="11"/>
      <c r="D775" s="86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</row>
    <row r="776" spans="1:24" x14ac:dyDescent="0.3">
      <c r="A776" s="11"/>
      <c r="B776" s="10"/>
      <c r="C776" s="11"/>
      <c r="D776" s="86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</row>
    <row r="777" spans="1:24" x14ac:dyDescent="0.3">
      <c r="A777" s="11"/>
      <c r="B777" s="10"/>
      <c r="C777" s="11"/>
      <c r="D777" s="86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</row>
    <row r="778" spans="1:24" x14ac:dyDescent="0.3">
      <c r="A778" s="11"/>
      <c r="B778" s="10"/>
      <c r="C778" s="11"/>
      <c r="D778" s="86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</row>
    <row r="779" spans="1:24" x14ac:dyDescent="0.3">
      <c r="A779" s="11"/>
      <c r="B779" s="10"/>
      <c r="C779" s="11"/>
      <c r="D779" s="86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</row>
    <row r="780" spans="1:24" x14ac:dyDescent="0.3">
      <c r="A780" s="11"/>
      <c r="B780" s="10"/>
      <c r="C780" s="11"/>
      <c r="D780" s="86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</row>
    <row r="781" spans="1:24" x14ac:dyDescent="0.3">
      <c r="A781" s="11"/>
      <c r="B781" s="10"/>
      <c r="C781" s="11"/>
      <c r="D781" s="86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</row>
    <row r="782" spans="1:24" x14ac:dyDescent="0.3">
      <c r="A782" s="11"/>
      <c r="B782" s="10"/>
      <c r="C782" s="11"/>
      <c r="D782" s="86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</row>
    <row r="783" spans="1:24" x14ac:dyDescent="0.3">
      <c r="A783" s="11"/>
      <c r="B783" s="10"/>
      <c r="C783" s="11"/>
      <c r="D783" s="86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</row>
    <row r="784" spans="1:24" x14ac:dyDescent="0.3">
      <c r="A784" s="11"/>
      <c r="B784" s="10"/>
      <c r="C784" s="11"/>
      <c r="D784" s="86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</row>
    <row r="785" spans="1:24" x14ac:dyDescent="0.3">
      <c r="A785" s="11"/>
      <c r="B785" s="10"/>
      <c r="C785" s="11"/>
      <c r="D785" s="86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</row>
    <row r="786" spans="1:24" x14ac:dyDescent="0.3">
      <c r="A786" s="11"/>
      <c r="B786" s="10"/>
      <c r="C786" s="11"/>
      <c r="D786" s="86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</row>
    <row r="787" spans="1:24" x14ac:dyDescent="0.3">
      <c r="A787" s="11"/>
      <c r="B787" s="10"/>
      <c r="C787" s="11"/>
      <c r="D787" s="86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</row>
    <row r="788" spans="1:24" x14ac:dyDescent="0.3">
      <c r="A788" s="11"/>
      <c r="B788" s="10"/>
      <c r="C788" s="11"/>
      <c r="D788" s="86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</row>
    <row r="789" spans="1:24" x14ac:dyDescent="0.3">
      <c r="A789" s="11"/>
      <c r="B789" s="10"/>
      <c r="C789" s="11"/>
      <c r="D789" s="86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</row>
    <row r="790" spans="1:24" x14ac:dyDescent="0.3">
      <c r="A790" s="11"/>
      <c r="B790" s="10"/>
      <c r="C790" s="11"/>
      <c r="D790" s="86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</row>
    <row r="791" spans="1:24" x14ac:dyDescent="0.3">
      <c r="A791" s="11"/>
      <c r="B791" s="10"/>
      <c r="C791" s="11"/>
      <c r="D791" s="86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</row>
    <row r="792" spans="1:24" x14ac:dyDescent="0.3">
      <c r="A792" s="11"/>
      <c r="B792" s="10"/>
      <c r="C792" s="11"/>
      <c r="D792" s="86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</row>
    <row r="793" spans="1:24" x14ac:dyDescent="0.3">
      <c r="A793" s="11"/>
      <c r="B793" s="10"/>
      <c r="C793" s="11"/>
      <c r="D793" s="86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</row>
    <row r="794" spans="1:24" x14ac:dyDescent="0.3">
      <c r="A794" s="11"/>
      <c r="B794" s="10"/>
      <c r="C794" s="11"/>
      <c r="D794" s="86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</row>
    <row r="795" spans="1:24" x14ac:dyDescent="0.3">
      <c r="A795" s="11"/>
      <c r="B795" s="10"/>
      <c r="C795" s="11"/>
      <c r="D795" s="86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</row>
    <row r="796" spans="1:24" x14ac:dyDescent="0.3">
      <c r="A796" s="11"/>
      <c r="B796" s="10"/>
      <c r="C796" s="11"/>
      <c r="D796" s="86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</row>
    <row r="797" spans="1:24" x14ac:dyDescent="0.3">
      <c r="A797" s="11"/>
      <c r="B797" s="10"/>
      <c r="C797" s="11"/>
      <c r="D797" s="86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</row>
    <row r="798" spans="1:24" x14ac:dyDescent="0.3">
      <c r="A798" s="11"/>
      <c r="B798" s="10"/>
      <c r="C798" s="11"/>
      <c r="D798" s="86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</row>
    <row r="799" spans="1:24" x14ac:dyDescent="0.3">
      <c r="A799" s="11"/>
      <c r="B799" s="10"/>
      <c r="C799" s="11"/>
      <c r="D799" s="86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</row>
    <row r="800" spans="1:24" x14ac:dyDescent="0.3">
      <c r="A800" s="11"/>
      <c r="B800" s="10"/>
      <c r="C800" s="11"/>
      <c r="D800" s="86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</row>
    <row r="801" spans="1:24" x14ac:dyDescent="0.3">
      <c r="A801" s="11"/>
      <c r="B801" s="10"/>
      <c r="C801" s="11"/>
      <c r="D801" s="86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</row>
    <row r="802" spans="1:24" x14ac:dyDescent="0.3">
      <c r="A802" s="11"/>
      <c r="B802" s="10"/>
      <c r="C802" s="11"/>
      <c r="D802" s="86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</row>
    <row r="803" spans="1:24" x14ac:dyDescent="0.3">
      <c r="A803" s="11"/>
      <c r="B803" s="10"/>
      <c r="C803" s="11"/>
      <c r="D803" s="86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</row>
    <row r="804" spans="1:24" x14ac:dyDescent="0.3">
      <c r="A804" s="11"/>
      <c r="B804" s="10"/>
      <c r="C804" s="11"/>
      <c r="D804" s="86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</row>
    <row r="805" spans="1:24" x14ac:dyDescent="0.3">
      <c r="A805" s="11"/>
      <c r="B805" s="10"/>
      <c r="C805" s="11"/>
      <c r="D805" s="86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</row>
    <row r="806" spans="1:24" x14ac:dyDescent="0.3">
      <c r="A806" s="11"/>
      <c r="B806" s="10"/>
      <c r="C806" s="11"/>
      <c r="D806" s="86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</row>
    <row r="807" spans="1:24" x14ac:dyDescent="0.3">
      <c r="A807" s="11"/>
      <c r="B807" s="10"/>
      <c r="C807" s="11"/>
      <c r="D807" s="86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</row>
    <row r="808" spans="1:24" x14ac:dyDescent="0.3">
      <c r="A808" s="11"/>
      <c r="B808" s="10"/>
      <c r="C808" s="11"/>
      <c r="D808" s="86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</row>
    <row r="809" spans="1:24" x14ac:dyDescent="0.3">
      <c r="A809" s="11"/>
      <c r="B809" s="10"/>
      <c r="C809" s="11"/>
      <c r="D809" s="86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</row>
    <row r="810" spans="1:24" x14ac:dyDescent="0.3">
      <c r="A810" s="11"/>
      <c r="B810" s="10"/>
      <c r="C810" s="11"/>
      <c r="D810" s="86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</row>
    <row r="811" spans="1:24" x14ac:dyDescent="0.3">
      <c r="A811" s="11"/>
      <c r="B811" s="10"/>
      <c r="C811" s="11"/>
      <c r="D811" s="86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</row>
    <row r="812" spans="1:24" x14ac:dyDescent="0.3">
      <c r="A812" s="11"/>
      <c r="B812" s="10"/>
      <c r="C812" s="11"/>
      <c r="D812" s="86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</row>
    <row r="813" spans="1:24" x14ac:dyDescent="0.3">
      <c r="A813" s="11"/>
      <c r="B813" s="10"/>
      <c r="C813" s="11"/>
      <c r="D813" s="86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</row>
    <row r="814" spans="1:24" x14ac:dyDescent="0.3">
      <c r="A814" s="11"/>
      <c r="B814" s="10"/>
      <c r="C814" s="11"/>
      <c r="D814" s="86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</row>
    <row r="815" spans="1:24" x14ac:dyDescent="0.3">
      <c r="A815" s="11"/>
      <c r="B815" s="10"/>
      <c r="C815" s="11"/>
      <c r="D815" s="86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</row>
    <row r="816" spans="1:24" x14ac:dyDescent="0.3">
      <c r="A816" s="11"/>
      <c r="B816" s="10"/>
      <c r="C816" s="11"/>
      <c r="D816" s="86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</row>
    <row r="817" spans="1:24" x14ac:dyDescent="0.3">
      <c r="A817" s="11"/>
      <c r="B817" s="10"/>
      <c r="C817" s="11"/>
      <c r="D817" s="86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</row>
    <row r="818" spans="1:24" x14ac:dyDescent="0.3">
      <c r="A818" s="11"/>
      <c r="B818" s="10"/>
      <c r="C818" s="11"/>
      <c r="D818" s="86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</row>
    <row r="819" spans="1:24" x14ac:dyDescent="0.3">
      <c r="A819" s="11"/>
      <c r="B819" s="10"/>
      <c r="C819" s="11"/>
      <c r="D819" s="86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</row>
    <row r="820" spans="1:24" x14ac:dyDescent="0.3">
      <c r="A820" s="11"/>
      <c r="B820" s="10"/>
      <c r="C820" s="11"/>
      <c r="D820" s="86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</row>
    <row r="821" spans="1:24" x14ac:dyDescent="0.3">
      <c r="A821" s="11"/>
      <c r="B821" s="10"/>
      <c r="C821" s="11"/>
      <c r="D821" s="86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</row>
    <row r="822" spans="1:24" x14ac:dyDescent="0.3">
      <c r="A822" s="11"/>
      <c r="B822" s="10"/>
      <c r="C822" s="11"/>
      <c r="D822" s="86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</row>
    <row r="823" spans="1:24" x14ac:dyDescent="0.3">
      <c r="A823" s="11"/>
      <c r="B823" s="10"/>
      <c r="C823" s="11"/>
      <c r="D823" s="86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</row>
    <row r="824" spans="1:24" x14ac:dyDescent="0.3">
      <c r="A824" s="11"/>
      <c r="B824" s="10"/>
      <c r="C824" s="11"/>
      <c r="D824" s="86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</row>
    <row r="825" spans="1:24" x14ac:dyDescent="0.3">
      <c r="A825" s="11"/>
      <c r="B825" s="10"/>
      <c r="C825" s="11"/>
      <c r="D825" s="86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</row>
    <row r="826" spans="1:24" x14ac:dyDescent="0.3">
      <c r="A826" s="11"/>
      <c r="B826" s="10"/>
      <c r="C826" s="11"/>
      <c r="D826" s="86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</row>
    <row r="827" spans="1:24" x14ac:dyDescent="0.3">
      <c r="A827" s="11"/>
      <c r="B827" s="10"/>
      <c r="C827" s="11"/>
      <c r="D827" s="86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</row>
    <row r="828" spans="1:24" x14ac:dyDescent="0.3">
      <c r="A828" s="11"/>
      <c r="B828" s="10"/>
      <c r="C828" s="11"/>
      <c r="D828" s="86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</row>
    <row r="829" spans="1:24" x14ac:dyDescent="0.3">
      <c r="A829" s="11"/>
      <c r="B829" s="10"/>
      <c r="C829" s="11"/>
      <c r="D829" s="86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</row>
    <row r="830" spans="1:24" x14ac:dyDescent="0.3">
      <c r="A830" s="11"/>
      <c r="B830" s="10"/>
      <c r="C830" s="11"/>
      <c r="D830" s="86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</row>
    <row r="831" spans="1:24" x14ac:dyDescent="0.3">
      <c r="A831" s="11"/>
      <c r="B831" s="10"/>
      <c r="C831" s="11"/>
      <c r="D831" s="86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</row>
    <row r="832" spans="1:24" x14ac:dyDescent="0.3">
      <c r="A832" s="11"/>
      <c r="B832" s="10"/>
      <c r="C832" s="11"/>
      <c r="D832" s="86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</row>
    <row r="833" spans="1:24" x14ac:dyDescent="0.3">
      <c r="A833" s="11"/>
      <c r="B833" s="10"/>
      <c r="C833" s="11"/>
      <c r="D833" s="86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</row>
    <row r="834" spans="1:24" x14ac:dyDescent="0.3">
      <c r="A834" s="11"/>
      <c r="B834" s="10"/>
      <c r="C834" s="11"/>
      <c r="D834" s="86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</row>
    <row r="835" spans="1:24" x14ac:dyDescent="0.3">
      <c r="A835" s="11"/>
      <c r="B835" s="10"/>
      <c r="C835" s="11"/>
      <c r="D835" s="86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</row>
    <row r="836" spans="1:24" x14ac:dyDescent="0.3">
      <c r="A836" s="11"/>
      <c r="B836" s="10"/>
      <c r="C836" s="11"/>
      <c r="D836" s="86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</row>
    <row r="837" spans="1:24" x14ac:dyDescent="0.3">
      <c r="A837" s="11"/>
      <c r="B837" s="10"/>
      <c r="C837" s="11"/>
      <c r="D837" s="86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</row>
    <row r="838" spans="1:24" x14ac:dyDescent="0.3">
      <c r="A838" s="11"/>
      <c r="B838" s="10"/>
      <c r="C838" s="11"/>
      <c r="D838" s="86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</row>
    <row r="839" spans="1:24" x14ac:dyDescent="0.3">
      <c r="A839" s="11"/>
      <c r="B839" s="10"/>
      <c r="C839" s="11"/>
      <c r="D839" s="86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</row>
    <row r="840" spans="1:24" x14ac:dyDescent="0.3">
      <c r="A840" s="11"/>
      <c r="B840" s="10"/>
      <c r="C840" s="11"/>
      <c r="D840" s="86"/>
      <c r="E840" s="11"/>
      <c r="F840" s="11"/>
    </row>
    <row r="841" spans="1:24" x14ac:dyDescent="0.3">
      <c r="A841" s="11"/>
      <c r="B841" s="10"/>
      <c r="C841" s="11"/>
      <c r="D841" s="86"/>
      <c r="E841" s="11"/>
      <c r="F841" s="11"/>
    </row>
    <row r="842" spans="1:24" x14ac:dyDescent="0.3">
      <c r="A842" s="11"/>
      <c r="B842" s="10"/>
      <c r="C842" s="11"/>
      <c r="D842" s="86"/>
      <c r="E842" s="11"/>
      <c r="F842" s="11"/>
    </row>
    <row r="843" spans="1:24" x14ac:dyDescent="0.3">
      <c r="A843" s="11"/>
      <c r="B843" s="10"/>
      <c r="C843" s="11"/>
      <c r="D843" s="86"/>
      <c r="E843" s="11"/>
      <c r="F843" s="11"/>
    </row>
    <row r="844" spans="1:24" x14ac:dyDescent="0.3">
      <c r="A844" s="11"/>
      <c r="B844" s="10"/>
      <c r="C844" s="11"/>
      <c r="D844" s="86"/>
      <c r="E844" s="11"/>
      <c r="F844" s="11"/>
    </row>
    <row r="845" spans="1:24" x14ac:dyDescent="0.3">
      <c r="A845" s="11"/>
      <c r="B845" s="10"/>
      <c r="C845" s="11"/>
      <c r="D845" s="86"/>
      <c r="E845" s="11"/>
      <c r="F845" s="11"/>
    </row>
    <row r="846" spans="1:24" x14ac:dyDescent="0.3">
      <c r="A846" s="11"/>
      <c r="B846" s="10"/>
      <c r="C846" s="11"/>
      <c r="D846" s="86"/>
      <c r="E846" s="11"/>
      <c r="F846" s="11"/>
    </row>
    <row r="847" spans="1:24" x14ac:dyDescent="0.3">
      <c r="A847" s="11"/>
      <c r="B847" s="10"/>
      <c r="C847" s="11"/>
      <c r="D847" s="86"/>
      <c r="E847" s="11"/>
      <c r="F847" s="11"/>
    </row>
    <row r="848" spans="1:24" x14ac:dyDescent="0.3">
      <c r="A848" s="11"/>
      <c r="B848" s="10"/>
      <c r="C848" s="11"/>
      <c r="D848" s="86"/>
      <c r="E848" s="11"/>
      <c r="F848" s="11"/>
    </row>
    <row r="849" spans="1:6" x14ac:dyDescent="0.3">
      <c r="A849" s="11"/>
      <c r="B849" s="10"/>
      <c r="C849" s="11"/>
      <c r="D849" s="86"/>
      <c r="E849" s="11"/>
      <c r="F849" s="11"/>
    </row>
    <row r="850" spans="1:6" x14ac:dyDescent="0.3">
      <c r="A850" s="11"/>
      <c r="B850" s="10"/>
      <c r="C850" s="11"/>
      <c r="D850" s="86"/>
      <c r="E850" s="11"/>
      <c r="F850" s="11"/>
    </row>
    <row r="851" spans="1:6" x14ac:dyDescent="0.3">
      <c r="A851" s="11"/>
      <c r="B851" s="10"/>
      <c r="C851" s="11"/>
      <c r="D851" s="86"/>
      <c r="E851" s="11"/>
      <c r="F851" s="11"/>
    </row>
    <row r="852" spans="1:6" x14ac:dyDescent="0.3">
      <c r="A852" s="11"/>
      <c r="B852" s="10"/>
      <c r="C852" s="11"/>
      <c r="D852" s="86"/>
      <c r="E852" s="11"/>
      <c r="F852" s="11"/>
    </row>
    <row r="853" spans="1:6" x14ac:dyDescent="0.3">
      <c r="A853" s="11"/>
      <c r="B853" s="10"/>
      <c r="C853" s="11"/>
      <c r="D853" s="86"/>
      <c r="E853" s="11"/>
      <c r="F853" s="11"/>
    </row>
    <row r="854" spans="1:6" x14ac:dyDescent="0.3">
      <c r="A854" s="11"/>
      <c r="B854" s="10"/>
      <c r="C854" s="11"/>
      <c r="D854" s="86"/>
      <c r="E854" s="11"/>
      <c r="F854" s="11"/>
    </row>
    <row r="855" spans="1:6" x14ac:dyDescent="0.3">
      <c r="A855" s="11"/>
      <c r="B855" s="10"/>
      <c r="C855" s="11"/>
      <c r="D855" s="86"/>
      <c r="E855" s="11"/>
      <c r="F855" s="11"/>
    </row>
    <row r="856" spans="1:6" x14ac:dyDescent="0.3">
      <c r="A856" s="11"/>
      <c r="B856" s="10"/>
      <c r="C856" s="11"/>
      <c r="D856" s="86"/>
      <c r="E856" s="11"/>
      <c r="F856" s="11"/>
    </row>
    <row r="857" spans="1:6" x14ac:dyDescent="0.3">
      <c r="A857" s="11"/>
      <c r="B857" s="10"/>
      <c r="C857" s="11"/>
      <c r="D857" s="86"/>
      <c r="E857" s="11"/>
      <c r="F857" s="11"/>
    </row>
    <row r="858" spans="1:6" x14ac:dyDescent="0.3">
      <c r="A858" s="11"/>
      <c r="B858" s="10"/>
      <c r="C858" s="11"/>
      <c r="D858" s="86"/>
      <c r="E858" s="11"/>
      <c r="F858" s="11"/>
    </row>
    <row r="859" spans="1:6" x14ac:dyDescent="0.3">
      <c r="A859" s="11"/>
      <c r="B859" s="10"/>
      <c r="C859" s="11"/>
      <c r="D859" s="86"/>
      <c r="E859" s="11"/>
      <c r="F859" s="11"/>
    </row>
    <row r="860" spans="1:6" x14ac:dyDescent="0.3">
      <c r="A860" s="11"/>
      <c r="B860" s="10"/>
      <c r="C860" s="11"/>
      <c r="D860" s="86"/>
      <c r="E860" s="11"/>
      <c r="F860" s="11"/>
    </row>
    <row r="861" spans="1:6" x14ac:dyDescent="0.3">
      <c r="A861" s="11"/>
      <c r="B861" s="10"/>
      <c r="C861" s="11"/>
      <c r="D861" s="86"/>
      <c r="E861" s="11"/>
      <c r="F861" s="11"/>
    </row>
    <row r="862" spans="1:6" x14ac:dyDescent="0.3">
      <c r="A862" s="11"/>
      <c r="B862" s="10"/>
      <c r="C862" s="11"/>
      <c r="D862" s="86"/>
      <c r="E862" s="11"/>
      <c r="F862" s="11"/>
    </row>
    <row r="863" spans="1:6" x14ac:dyDescent="0.3">
      <c r="A863" s="11"/>
      <c r="B863" s="10"/>
      <c r="C863" s="11"/>
      <c r="D863" s="86"/>
      <c r="E863" s="11"/>
      <c r="F863" s="11"/>
    </row>
    <row r="864" spans="1:6" x14ac:dyDescent="0.3">
      <c r="A864" s="11"/>
      <c r="B864" s="10"/>
      <c r="C864" s="11"/>
      <c r="D864" s="86"/>
      <c r="E864" s="11"/>
      <c r="F864" s="11"/>
    </row>
    <row r="865" spans="1:6" x14ac:dyDescent="0.3">
      <c r="A865" s="11"/>
      <c r="B865" s="10"/>
      <c r="C865" s="11"/>
      <c r="D865" s="86"/>
      <c r="E865" s="11"/>
      <c r="F865" s="11"/>
    </row>
    <row r="866" spans="1:6" x14ac:dyDescent="0.3">
      <c r="A866" s="11"/>
      <c r="B866" s="10"/>
      <c r="C866" s="11"/>
      <c r="D866" s="86"/>
      <c r="E866" s="11"/>
      <c r="F866" s="11"/>
    </row>
    <row r="867" spans="1:6" x14ac:dyDescent="0.3">
      <c r="A867" s="11"/>
      <c r="B867" s="10"/>
      <c r="C867" s="11"/>
      <c r="D867" s="86"/>
      <c r="E867" s="11"/>
      <c r="F867" s="11"/>
    </row>
    <row r="868" spans="1:6" x14ac:dyDescent="0.3">
      <c r="A868" s="11"/>
      <c r="B868" s="10"/>
      <c r="C868" s="11"/>
      <c r="D868" s="86"/>
      <c r="E868" s="11"/>
      <c r="F868" s="11"/>
    </row>
    <row r="869" spans="1:6" x14ac:dyDescent="0.3">
      <c r="A869" s="11"/>
      <c r="B869" s="10"/>
      <c r="C869" s="11"/>
      <c r="D869" s="86"/>
      <c r="E869" s="11"/>
      <c r="F869" s="11"/>
    </row>
    <row r="870" spans="1:6" x14ac:dyDescent="0.3">
      <c r="A870" s="11"/>
      <c r="B870" s="10"/>
      <c r="C870" s="11"/>
      <c r="D870" s="86"/>
      <c r="E870" s="11"/>
      <c r="F870" s="11"/>
    </row>
    <row r="871" spans="1:6" x14ac:dyDescent="0.3">
      <c r="A871" s="11"/>
      <c r="B871" s="10"/>
      <c r="C871" s="11"/>
      <c r="D871" s="86"/>
      <c r="E871" s="11"/>
      <c r="F871" s="11"/>
    </row>
    <row r="872" spans="1:6" x14ac:dyDescent="0.3">
      <c r="A872" s="11"/>
      <c r="B872" s="10"/>
      <c r="C872" s="11"/>
      <c r="D872" s="86"/>
      <c r="E872" s="11"/>
      <c r="F872" s="11"/>
    </row>
    <row r="873" spans="1:6" x14ac:dyDescent="0.3">
      <c r="A873" s="11"/>
      <c r="B873" s="10"/>
      <c r="C873" s="11"/>
      <c r="D873" s="86"/>
      <c r="E873" s="11"/>
      <c r="F873" s="11"/>
    </row>
    <row r="874" spans="1:6" x14ac:dyDescent="0.3">
      <c r="A874" s="11"/>
      <c r="B874" s="10"/>
      <c r="C874" s="11"/>
      <c r="D874" s="86"/>
      <c r="E874" s="11"/>
      <c r="F874" s="11"/>
    </row>
    <row r="875" spans="1:6" x14ac:dyDescent="0.3">
      <c r="A875" s="11"/>
      <c r="B875" s="10"/>
      <c r="C875" s="11"/>
      <c r="D875" s="86"/>
      <c r="E875" s="11"/>
      <c r="F875" s="11"/>
    </row>
    <row r="876" spans="1:6" x14ac:dyDescent="0.3">
      <c r="A876" s="11"/>
      <c r="B876" s="10"/>
      <c r="C876" s="11"/>
      <c r="D876" s="86"/>
      <c r="E876" s="11"/>
      <c r="F876" s="11"/>
    </row>
    <row r="877" spans="1:6" x14ac:dyDescent="0.3">
      <c r="A877" s="11"/>
      <c r="B877" s="10"/>
      <c r="C877" s="11"/>
      <c r="D877" s="86"/>
      <c r="E877" s="11"/>
      <c r="F877" s="11"/>
    </row>
    <row r="878" spans="1:6" x14ac:dyDescent="0.3">
      <c r="A878" s="11"/>
      <c r="B878" s="10"/>
      <c r="C878" s="11"/>
      <c r="D878" s="86"/>
      <c r="E878" s="11"/>
      <c r="F878" s="11"/>
    </row>
    <row r="879" spans="1:6" x14ac:dyDescent="0.3">
      <c r="A879" s="11"/>
      <c r="B879" s="10"/>
      <c r="C879" s="11"/>
      <c r="D879" s="86"/>
      <c r="E879" s="11"/>
      <c r="F879" s="11"/>
    </row>
    <row r="880" spans="1:6" x14ac:dyDescent="0.3">
      <c r="A880" s="11"/>
      <c r="B880" s="10"/>
      <c r="C880" s="11"/>
      <c r="D880" s="86"/>
      <c r="E880" s="11"/>
      <c r="F880" s="11"/>
    </row>
    <row r="881" spans="1:6" x14ac:dyDescent="0.3">
      <c r="A881" s="11"/>
      <c r="B881" s="10"/>
      <c r="C881" s="11"/>
      <c r="D881" s="86"/>
      <c r="E881" s="11"/>
      <c r="F881" s="11"/>
    </row>
    <row r="882" spans="1:6" x14ac:dyDescent="0.3">
      <c r="A882" s="11"/>
      <c r="B882" s="10"/>
      <c r="C882" s="11"/>
      <c r="D882" s="86"/>
      <c r="E882" s="11"/>
      <c r="F882" s="11"/>
    </row>
    <row r="883" spans="1:6" x14ac:dyDescent="0.3">
      <c r="A883" s="11"/>
      <c r="B883" s="10"/>
      <c r="C883" s="11"/>
      <c r="D883" s="86"/>
      <c r="E883" s="11"/>
      <c r="F883" s="11"/>
    </row>
    <row r="884" spans="1:6" x14ac:dyDescent="0.3">
      <c r="A884" s="11"/>
      <c r="B884" s="10"/>
      <c r="C884" s="11"/>
      <c r="D884" s="86"/>
      <c r="E884" s="11"/>
      <c r="F884" s="11"/>
    </row>
    <row r="885" spans="1:6" x14ac:dyDescent="0.3">
      <c r="A885" s="11"/>
      <c r="B885" s="10"/>
      <c r="C885" s="11"/>
      <c r="D885" s="86"/>
      <c r="E885" s="11"/>
      <c r="F885" s="11"/>
    </row>
    <row r="886" spans="1:6" x14ac:dyDescent="0.3">
      <c r="A886" s="11"/>
      <c r="B886" s="10"/>
      <c r="C886" s="11"/>
      <c r="D886" s="86"/>
      <c r="E886" s="11"/>
      <c r="F886" s="11"/>
    </row>
    <row r="887" spans="1:6" x14ac:dyDescent="0.3">
      <c r="A887" s="11"/>
      <c r="B887" s="10"/>
      <c r="C887" s="11"/>
      <c r="D887" s="86"/>
      <c r="E887" s="11"/>
      <c r="F887" s="11"/>
    </row>
    <row r="888" spans="1:6" x14ac:dyDescent="0.3">
      <c r="A888" s="11"/>
      <c r="B888" s="10"/>
      <c r="C888" s="11"/>
      <c r="D888" s="86"/>
      <c r="E888" s="11"/>
      <c r="F888" s="11"/>
    </row>
    <row r="889" spans="1:6" x14ac:dyDescent="0.3">
      <c r="A889" s="11"/>
      <c r="B889" s="10"/>
      <c r="C889" s="11"/>
      <c r="D889" s="86"/>
      <c r="E889" s="11"/>
      <c r="F889" s="11"/>
    </row>
    <row r="890" spans="1:6" x14ac:dyDescent="0.3">
      <c r="A890" s="11"/>
      <c r="B890" s="10"/>
      <c r="C890" s="11"/>
      <c r="D890" s="86"/>
      <c r="E890" s="11"/>
      <c r="F890" s="11"/>
    </row>
    <row r="891" spans="1:6" x14ac:dyDescent="0.3">
      <c r="A891" s="11"/>
      <c r="B891" s="10"/>
      <c r="C891" s="11"/>
      <c r="D891" s="86"/>
      <c r="E891" s="11"/>
      <c r="F891" s="11"/>
    </row>
    <row r="892" spans="1:6" x14ac:dyDescent="0.3">
      <c r="A892" s="11"/>
      <c r="B892" s="10"/>
      <c r="C892" s="11"/>
      <c r="D892" s="86"/>
      <c r="E892" s="11"/>
      <c r="F892" s="11"/>
    </row>
    <row r="893" spans="1:6" x14ac:dyDescent="0.3">
      <c r="A893" s="11"/>
      <c r="B893" s="10"/>
      <c r="C893" s="11"/>
      <c r="D893" s="86"/>
      <c r="E893" s="11"/>
      <c r="F893" s="11"/>
    </row>
    <row r="894" spans="1:6" x14ac:dyDescent="0.3">
      <c r="A894" s="11"/>
      <c r="B894" s="10"/>
      <c r="C894" s="11"/>
      <c r="D894" s="86"/>
      <c r="E894" s="11"/>
      <c r="F894" s="11"/>
    </row>
    <row r="895" spans="1:6" x14ac:dyDescent="0.3">
      <c r="A895" s="11"/>
      <c r="B895" s="10"/>
      <c r="C895" s="11"/>
      <c r="D895" s="86"/>
      <c r="E895" s="11"/>
      <c r="F895" s="11"/>
    </row>
    <row r="896" spans="1:6" x14ac:dyDescent="0.3">
      <c r="A896" s="11"/>
      <c r="B896" s="10"/>
      <c r="C896" s="11"/>
      <c r="D896" s="86"/>
      <c r="E896" s="11"/>
      <c r="F896" s="11"/>
    </row>
    <row r="897" spans="1:6" x14ac:dyDescent="0.3">
      <c r="A897" s="11"/>
      <c r="B897" s="10"/>
      <c r="C897" s="11"/>
      <c r="D897" s="86"/>
      <c r="E897" s="11"/>
      <c r="F897" s="11"/>
    </row>
    <row r="898" spans="1:6" x14ac:dyDescent="0.3">
      <c r="A898" s="11"/>
      <c r="B898" s="10"/>
      <c r="C898" s="11"/>
      <c r="D898" s="86"/>
      <c r="E898" s="11"/>
      <c r="F898" s="11"/>
    </row>
    <row r="899" spans="1:6" x14ac:dyDescent="0.3">
      <c r="A899" s="11"/>
      <c r="B899" s="10"/>
      <c r="C899" s="11"/>
      <c r="D899" s="86"/>
      <c r="E899" s="11"/>
      <c r="F899" s="11"/>
    </row>
    <row r="900" spans="1:6" x14ac:dyDescent="0.3">
      <c r="A900" s="11"/>
      <c r="B900" s="10"/>
      <c r="C900" s="11"/>
      <c r="D900" s="86"/>
      <c r="E900" s="11"/>
      <c r="F900" s="11"/>
    </row>
    <row r="901" spans="1:6" x14ac:dyDescent="0.3">
      <c r="A901" s="11"/>
      <c r="B901" s="10"/>
      <c r="C901" s="11"/>
      <c r="D901" s="86"/>
      <c r="E901" s="11"/>
      <c r="F901" s="11"/>
    </row>
    <row r="902" spans="1:6" x14ac:dyDescent="0.3">
      <c r="A902" s="11"/>
      <c r="B902" s="10"/>
      <c r="C902" s="11"/>
      <c r="D902" s="86"/>
      <c r="E902" s="11"/>
      <c r="F902" s="11"/>
    </row>
    <row r="903" spans="1:6" x14ac:dyDescent="0.3">
      <c r="A903" s="11"/>
      <c r="B903" s="10"/>
      <c r="C903" s="11"/>
      <c r="D903" s="86"/>
      <c r="E903" s="11"/>
      <c r="F903" s="11"/>
    </row>
    <row r="904" spans="1:6" x14ac:dyDescent="0.3">
      <c r="A904" s="11"/>
      <c r="B904" s="10"/>
      <c r="C904" s="11"/>
      <c r="D904" s="86"/>
      <c r="E904" s="11"/>
      <c r="F904" s="11"/>
    </row>
    <row r="905" spans="1:6" x14ac:dyDescent="0.3">
      <c r="A905" s="11"/>
      <c r="B905" s="10"/>
      <c r="C905" s="11"/>
      <c r="D905" s="86"/>
      <c r="E905" s="11"/>
      <c r="F905" s="11"/>
    </row>
    <row r="906" spans="1:6" x14ac:dyDescent="0.3">
      <c r="A906" s="11"/>
      <c r="B906" s="10"/>
      <c r="C906" s="11"/>
      <c r="D906" s="86"/>
      <c r="E906" s="11"/>
      <c r="F906" s="11"/>
    </row>
    <row r="907" spans="1:6" x14ac:dyDescent="0.3">
      <c r="A907" s="11"/>
      <c r="B907" s="10"/>
      <c r="C907" s="11"/>
      <c r="D907" s="86"/>
      <c r="E907" s="11"/>
      <c r="F907" s="11"/>
    </row>
    <row r="908" spans="1:6" x14ac:dyDescent="0.3">
      <c r="A908" s="11"/>
      <c r="B908" s="10"/>
      <c r="C908" s="11"/>
      <c r="D908" s="86"/>
      <c r="E908" s="11"/>
      <c r="F908" s="11"/>
    </row>
    <row r="909" spans="1:6" x14ac:dyDescent="0.3">
      <c r="A909" s="11"/>
      <c r="B909" s="10"/>
      <c r="C909" s="11"/>
      <c r="D909" s="86"/>
      <c r="E909" s="11"/>
      <c r="F909" s="11"/>
    </row>
    <row r="910" spans="1:6" x14ac:dyDescent="0.3">
      <c r="A910" s="11"/>
      <c r="B910" s="10"/>
      <c r="C910" s="11"/>
      <c r="D910" s="86"/>
      <c r="E910" s="11"/>
      <c r="F910" s="11"/>
    </row>
    <row r="911" spans="1:6" x14ac:dyDescent="0.3">
      <c r="A911" s="11"/>
      <c r="B911" s="10"/>
      <c r="C911" s="11"/>
      <c r="D911" s="86"/>
      <c r="E911" s="11"/>
      <c r="F911" s="11"/>
    </row>
    <row r="912" spans="1:6" x14ac:dyDescent="0.3">
      <c r="A912" s="11"/>
      <c r="B912" s="10"/>
      <c r="C912" s="11"/>
      <c r="D912" s="86"/>
      <c r="E912" s="11"/>
      <c r="F912" s="11"/>
    </row>
    <row r="913" spans="1:6" x14ac:dyDescent="0.3">
      <c r="A913" s="11"/>
      <c r="B913" s="10"/>
      <c r="C913" s="11"/>
      <c r="D913" s="86"/>
      <c r="E913" s="11"/>
      <c r="F913" s="11"/>
    </row>
    <row r="914" spans="1:6" x14ac:dyDescent="0.3">
      <c r="A914" s="11"/>
      <c r="B914" s="10"/>
      <c r="C914" s="11"/>
      <c r="D914" s="86"/>
      <c r="E914" s="11"/>
      <c r="F914" s="11"/>
    </row>
    <row r="915" spans="1:6" x14ac:dyDescent="0.3">
      <c r="A915" s="11"/>
      <c r="B915" s="10"/>
      <c r="C915" s="11"/>
      <c r="D915" s="86"/>
      <c r="E915" s="11"/>
      <c r="F915" s="11"/>
    </row>
    <row r="916" spans="1:6" x14ac:dyDescent="0.3">
      <c r="A916" s="11"/>
      <c r="B916" s="10"/>
      <c r="C916" s="11"/>
      <c r="D916" s="86"/>
      <c r="E916" s="11"/>
      <c r="F916" s="11"/>
    </row>
    <row r="917" spans="1:6" x14ac:dyDescent="0.3">
      <c r="A917" s="11"/>
      <c r="B917" s="10"/>
      <c r="C917" s="11"/>
      <c r="D917" s="86"/>
      <c r="E917" s="11"/>
      <c r="F917" s="11"/>
    </row>
    <row r="918" spans="1:6" x14ac:dyDescent="0.3">
      <c r="A918" s="11"/>
      <c r="B918" s="10"/>
      <c r="C918" s="11"/>
      <c r="D918" s="86"/>
      <c r="E918" s="11"/>
      <c r="F918" s="11"/>
    </row>
    <row r="919" spans="1:6" x14ac:dyDescent="0.3">
      <c r="A919" s="11"/>
      <c r="B919" s="10"/>
      <c r="C919" s="11"/>
      <c r="D919" s="86"/>
      <c r="E919" s="11"/>
      <c r="F919" s="11"/>
    </row>
    <row r="920" spans="1:6" x14ac:dyDescent="0.3">
      <c r="A920" s="11"/>
      <c r="B920" s="10"/>
      <c r="C920" s="11"/>
      <c r="D920" s="86"/>
      <c r="E920" s="11"/>
      <c r="F920" s="11"/>
    </row>
    <row r="921" spans="1:6" x14ac:dyDescent="0.3">
      <c r="A921" s="11"/>
      <c r="B921" s="10"/>
      <c r="C921" s="11"/>
      <c r="D921" s="86"/>
      <c r="E921" s="11"/>
      <c r="F921" s="11"/>
    </row>
    <row r="922" spans="1:6" x14ac:dyDescent="0.3">
      <c r="A922" s="11"/>
      <c r="B922" s="10"/>
      <c r="C922" s="11"/>
      <c r="D922" s="86"/>
      <c r="E922" s="11"/>
      <c r="F922" s="11"/>
    </row>
    <row r="923" spans="1:6" x14ac:dyDescent="0.3">
      <c r="A923" s="11"/>
      <c r="B923" s="10"/>
      <c r="C923" s="11"/>
      <c r="D923" s="86"/>
      <c r="E923" s="11"/>
      <c r="F923" s="11"/>
    </row>
    <row r="924" spans="1:6" x14ac:dyDescent="0.3">
      <c r="A924" s="11"/>
      <c r="B924" s="10"/>
      <c r="C924" s="11"/>
      <c r="D924" s="86"/>
      <c r="E924" s="11"/>
      <c r="F924" s="11"/>
    </row>
    <row r="925" spans="1:6" x14ac:dyDescent="0.3">
      <c r="A925" s="11"/>
      <c r="B925" s="10"/>
      <c r="C925" s="11"/>
      <c r="D925" s="86"/>
      <c r="E925" s="11"/>
      <c r="F925" s="11"/>
    </row>
    <row r="926" spans="1:6" x14ac:dyDescent="0.3">
      <c r="A926" s="11"/>
      <c r="B926" s="10"/>
      <c r="C926" s="11"/>
      <c r="D926" s="86"/>
      <c r="E926" s="11"/>
      <c r="F926" s="11"/>
    </row>
    <row r="927" spans="1:6" x14ac:dyDescent="0.3">
      <c r="A927" s="11"/>
      <c r="B927" s="10"/>
      <c r="C927" s="11"/>
      <c r="D927" s="86"/>
      <c r="E927" s="11"/>
      <c r="F927" s="11"/>
    </row>
    <row r="928" spans="1:6" x14ac:dyDescent="0.3">
      <c r="A928" s="11"/>
      <c r="B928" s="10"/>
      <c r="C928" s="11"/>
      <c r="D928" s="86"/>
      <c r="E928" s="11"/>
      <c r="F928" s="11"/>
    </row>
    <row r="929" spans="1:6" x14ac:dyDescent="0.3">
      <c r="A929" s="11"/>
      <c r="B929" s="10"/>
      <c r="C929" s="11"/>
      <c r="D929" s="86"/>
      <c r="E929" s="11"/>
      <c r="F929" s="11"/>
    </row>
    <row r="930" spans="1:6" x14ac:dyDescent="0.3">
      <c r="A930" s="11"/>
      <c r="B930" s="10"/>
      <c r="C930" s="11"/>
      <c r="D930" s="86"/>
      <c r="E930" s="11"/>
      <c r="F930" s="11"/>
    </row>
    <row r="931" spans="1:6" x14ac:dyDescent="0.3">
      <c r="A931" s="11"/>
      <c r="B931" s="10"/>
      <c r="C931" s="11"/>
      <c r="D931" s="86"/>
      <c r="E931" s="11"/>
      <c r="F931" s="11"/>
    </row>
    <row r="932" spans="1:6" x14ac:dyDescent="0.3">
      <c r="A932" s="11"/>
      <c r="B932" s="10"/>
      <c r="C932" s="11"/>
      <c r="D932" s="86"/>
      <c r="E932" s="11"/>
      <c r="F932" s="11"/>
    </row>
    <row r="933" spans="1:6" x14ac:dyDescent="0.3">
      <c r="A933" s="11"/>
      <c r="B933" s="10"/>
      <c r="C933" s="11"/>
      <c r="D933" s="86"/>
      <c r="E933" s="11"/>
      <c r="F933" s="11"/>
    </row>
    <row r="934" spans="1:6" x14ac:dyDescent="0.3">
      <c r="A934" s="11"/>
      <c r="B934" s="10"/>
      <c r="C934" s="11"/>
      <c r="D934" s="86"/>
      <c r="E934" s="11"/>
      <c r="F934" s="11"/>
    </row>
    <row r="935" spans="1:6" x14ac:dyDescent="0.3">
      <c r="A935" s="11"/>
      <c r="B935" s="10"/>
      <c r="C935" s="11"/>
      <c r="D935" s="86"/>
      <c r="E935" s="11"/>
      <c r="F935" s="11"/>
    </row>
    <row r="936" spans="1:6" x14ac:dyDescent="0.3">
      <c r="A936" s="11"/>
      <c r="B936" s="10"/>
      <c r="C936" s="11"/>
      <c r="D936" s="86"/>
      <c r="E936" s="11"/>
      <c r="F936" s="11"/>
    </row>
    <row r="937" spans="1:6" x14ac:dyDescent="0.3">
      <c r="A937" s="11"/>
      <c r="B937" s="10"/>
      <c r="C937" s="11"/>
      <c r="D937" s="86"/>
      <c r="E937" s="11"/>
      <c r="F937" s="11"/>
    </row>
    <row r="938" spans="1:6" x14ac:dyDescent="0.3">
      <c r="A938" s="11"/>
      <c r="B938" s="10"/>
      <c r="C938" s="11"/>
      <c r="D938" s="86"/>
      <c r="E938" s="11"/>
      <c r="F938" s="11"/>
    </row>
    <row r="939" spans="1:6" x14ac:dyDescent="0.3">
      <c r="A939" s="11"/>
      <c r="B939" s="10"/>
      <c r="C939" s="11"/>
      <c r="D939" s="86"/>
      <c r="E939" s="11"/>
      <c r="F939" s="11"/>
    </row>
    <row r="940" spans="1:6" x14ac:dyDescent="0.3">
      <c r="A940" s="11"/>
      <c r="B940" s="10"/>
      <c r="C940" s="11"/>
      <c r="D940" s="86"/>
      <c r="E940" s="11"/>
      <c r="F940" s="11"/>
    </row>
    <row r="941" spans="1:6" x14ac:dyDescent="0.3">
      <c r="A941" s="11"/>
      <c r="B941" s="10"/>
      <c r="C941" s="11"/>
      <c r="D941" s="86"/>
      <c r="E941" s="11"/>
      <c r="F941" s="11"/>
    </row>
    <row r="942" spans="1:6" x14ac:dyDescent="0.3">
      <c r="A942" s="11"/>
      <c r="B942" s="10"/>
      <c r="C942" s="11"/>
      <c r="D942" s="86"/>
      <c r="E942" s="11"/>
      <c r="F942" s="11"/>
    </row>
    <row r="943" spans="1:6" x14ac:dyDescent="0.3">
      <c r="A943" s="11"/>
      <c r="B943" s="10"/>
      <c r="C943" s="11"/>
      <c r="D943" s="86"/>
      <c r="E943" s="11"/>
      <c r="F943" s="11"/>
    </row>
    <row r="944" spans="1:6" x14ac:dyDescent="0.3">
      <c r="A944" s="11"/>
      <c r="B944" s="10"/>
      <c r="C944" s="11"/>
      <c r="D944" s="86"/>
      <c r="E944" s="11"/>
      <c r="F944" s="11"/>
    </row>
    <row r="945" spans="1:6" x14ac:dyDescent="0.3">
      <c r="A945" s="11"/>
      <c r="B945" s="10"/>
      <c r="C945" s="11"/>
      <c r="D945" s="86"/>
      <c r="E945" s="11"/>
      <c r="F945" s="11"/>
    </row>
    <row r="946" spans="1:6" x14ac:dyDescent="0.3">
      <c r="A946" s="11"/>
      <c r="B946" s="10"/>
      <c r="C946" s="11"/>
      <c r="D946" s="86"/>
      <c r="E946" s="11"/>
      <c r="F946" s="11"/>
    </row>
    <row r="947" spans="1:6" x14ac:dyDescent="0.3">
      <c r="A947" s="11"/>
      <c r="B947" s="10"/>
      <c r="C947" s="11"/>
      <c r="D947" s="86"/>
      <c r="E947" s="11"/>
      <c r="F947" s="11"/>
    </row>
    <row r="948" spans="1:6" x14ac:dyDescent="0.3">
      <c r="A948" s="11"/>
      <c r="B948" s="10"/>
      <c r="C948" s="11"/>
      <c r="D948" s="86"/>
      <c r="E948" s="11"/>
      <c r="F948" s="11"/>
    </row>
    <row r="949" spans="1:6" x14ac:dyDescent="0.3">
      <c r="A949" s="11"/>
      <c r="B949" s="10"/>
      <c r="C949" s="11"/>
      <c r="D949" s="86"/>
      <c r="E949" s="11"/>
      <c r="F949" s="11"/>
    </row>
    <row r="950" spans="1:6" x14ac:dyDescent="0.3">
      <c r="A950" s="11"/>
      <c r="B950" s="10"/>
      <c r="C950" s="11"/>
      <c r="D950" s="86"/>
      <c r="E950" s="11"/>
      <c r="F950" s="11"/>
    </row>
    <row r="951" spans="1:6" x14ac:dyDescent="0.3">
      <c r="A951" s="11"/>
      <c r="B951" s="10"/>
      <c r="C951" s="11"/>
      <c r="D951" s="86"/>
      <c r="E951" s="11"/>
      <c r="F951" s="11"/>
    </row>
    <row r="952" spans="1:6" x14ac:dyDescent="0.3">
      <c r="A952" s="11"/>
      <c r="B952" s="10"/>
      <c r="C952" s="11"/>
      <c r="D952" s="86"/>
      <c r="E952" s="11"/>
      <c r="F952" s="11"/>
    </row>
    <row r="953" spans="1:6" x14ac:dyDescent="0.3">
      <c r="A953" s="11"/>
      <c r="B953" s="10"/>
      <c r="C953" s="11"/>
      <c r="D953" s="86"/>
      <c r="E953" s="11"/>
      <c r="F953" s="11"/>
    </row>
    <row r="954" spans="1:6" x14ac:dyDescent="0.3">
      <c r="A954" s="11"/>
      <c r="B954" s="10"/>
      <c r="C954" s="11"/>
      <c r="D954" s="86"/>
      <c r="E954" s="11"/>
      <c r="F954" s="11"/>
    </row>
    <row r="955" spans="1:6" x14ac:dyDescent="0.3">
      <c r="A955" s="11"/>
      <c r="B955" s="10"/>
      <c r="C955" s="11"/>
      <c r="D955" s="86"/>
      <c r="E955" s="11"/>
      <c r="F955" s="11"/>
    </row>
    <row r="956" spans="1:6" x14ac:dyDescent="0.3">
      <c r="A956" s="11"/>
      <c r="B956" s="10"/>
      <c r="C956" s="11"/>
      <c r="D956" s="86"/>
      <c r="E956" s="11"/>
      <c r="F956" s="11"/>
    </row>
    <row r="957" spans="1:6" x14ac:dyDescent="0.3">
      <c r="A957" s="11"/>
      <c r="B957" s="10"/>
      <c r="C957" s="11"/>
      <c r="D957" s="86"/>
      <c r="E957" s="11"/>
      <c r="F957" s="11"/>
    </row>
    <row r="958" spans="1:6" x14ac:dyDescent="0.3">
      <c r="A958" s="11"/>
      <c r="B958" s="10"/>
      <c r="C958" s="11"/>
      <c r="D958" s="86"/>
      <c r="E958" s="11"/>
      <c r="F958" s="11"/>
    </row>
    <row r="959" spans="1:6" x14ac:dyDescent="0.3">
      <c r="A959" s="11"/>
      <c r="B959" s="10"/>
      <c r="C959" s="11"/>
      <c r="D959" s="86"/>
      <c r="E959" s="11"/>
      <c r="F959" s="11"/>
    </row>
    <row r="960" spans="1:6" x14ac:dyDescent="0.3">
      <c r="A960" s="11"/>
      <c r="B960" s="10"/>
      <c r="C960" s="11"/>
      <c r="D960" s="86"/>
      <c r="E960" s="11"/>
      <c r="F960" s="11"/>
    </row>
    <row r="961" spans="1:6" x14ac:dyDescent="0.3">
      <c r="A961" s="11"/>
      <c r="B961" s="10"/>
      <c r="C961" s="11"/>
      <c r="D961" s="86"/>
      <c r="E961" s="11"/>
      <c r="F961" s="11"/>
    </row>
    <row r="962" spans="1:6" x14ac:dyDescent="0.3">
      <c r="A962" s="11"/>
      <c r="B962" s="10"/>
      <c r="C962" s="11"/>
      <c r="D962" s="86"/>
      <c r="E962" s="11"/>
      <c r="F962" s="11"/>
    </row>
    <row r="963" spans="1:6" x14ac:dyDescent="0.3">
      <c r="A963" s="11"/>
      <c r="B963" s="10"/>
      <c r="C963" s="11"/>
      <c r="D963" s="86"/>
      <c r="E963" s="11"/>
      <c r="F963" s="11"/>
    </row>
    <row r="964" spans="1:6" x14ac:dyDescent="0.3">
      <c r="A964" s="11"/>
      <c r="B964" s="10"/>
      <c r="C964" s="11"/>
      <c r="D964" s="86"/>
      <c r="E964" s="11"/>
      <c r="F964" s="11"/>
    </row>
    <row r="965" spans="1:6" x14ac:dyDescent="0.3">
      <c r="A965" s="11"/>
      <c r="B965" s="10"/>
      <c r="C965" s="11"/>
      <c r="D965" s="86"/>
      <c r="E965" s="11"/>
      <c r="F965" s="11"/>
    </row>
    <row r="966" spans="1:6" x14ac:dyDescent="0.3">
      <c r="A966" s="11"/>
      <c r="B966" s="10"/>
      <c r="C966" s="11"/>
      <c r="D966" s="86"/>
      <c r="E966" s="11"/>
      <c r="F966" s="11"/>
    </row>
    <row r="967" spans="1:6" x14ac:dyDescent="0.3">
      <c r="A967" s="11"/>
      <c r="B967" s="10"/>
      <c r="C967" s="11"/>
      <c r="D967" s="86"/>
      <c r="E967" s="11"/>
      <c r="F967" s="11"/>
    </row>
    <row r="968" spans="1:6" x14ac:dyDescent="0.3">
      <c r="A968" s="11"/>
      <c r="B968" s="10"/>
      <c r="C968" s="11"/>
      <c r="D968" s="86"/>
      <c r="E968" s="11"/>
      <c r="F968" s="11"/>
    </row>
    <row r="969" spans="1:6" x14ac:dyDescent="0.3">
      <c r="A969" s="11"/>
      <c r="B969" s="10"/>
      <c r="C969" s="11"/>
      <c r="D969" s="86"/>
      <c r="E969" s="11"/>
      <c r="F969" s="11"/>
    </row>
    <row r="970" spans="1:6" x14ac:dyDescent="0.3">
      <c r="A970" s="11"/>
      <c r="B970" s="10"/>
      <c r="C970" s="11"/>
      <c r="D970" s="86"/>
      <c r="E970" s="11"/>
      <c r="F970" s="11"/>
    </row>
    <row r="971" spans="1:6" x14ac:dyDescent="0.3">
      <c r="A971" s="11"/>
      <c r="B971" s="10"/>
      <c r="C971" s="11"/>
      <c r="D971" s="86"/>
      <c r="E971" s="11"/>
      <c r="F971" s="11"/>
    </row>
    <row r="972" spans="1:6" x14ac:dyDescent="0.3">
      <c r="A972" s="11"/>
      <c r="B972" s="10"/>
      <c r="C972" s="11"/>
      <c r="D972" s="86"/>
      <c r="E972" s="11"/>
      <c r="F972" s="11"/>
    </row>
    <row r="973" spans="1:6" x14ac:dyDescent="0.3">
      <c r="A973" s="11"/>
      <c r="B973" s="10"/>
      <c r="C973" s="11"/>
      <c r="D973" s="86"/>
      <c r="E973" s="11"/>
      <c r="F973" s="11"/>
    </row>
    <row r="974" spans="1:6" x14ac:dyDescent="0.3">
      <c r="A974" s="11"/>
      <c r="B974" s="10"/>
      <c r="C974" s="11"/>
      <c r="D974" s="86"/>
      <c r="E974" s="11"/>
      <c r="F974" s="11"/>
    </row>
    <row r="975" spans="1:6" x14ac:dyDescent="0.3">
      <c r="A975" s="11"/>
      <c r="B975" s="10"/>
      <c r="C975" s="11"/>
      <c r="D975" s="86"/>
      <c r="E975" s="11"/>
      <c r="F975" s="11"/>
    </row>
    <row r="976" spans="1:6" x14ac:dyDescent="0.3">
      <c r="A976" s="11"/>
      <c r="B976" s="10"/>
      <c r="C976" s="11"/>
      <c r="D976" s="86"/>
      <c r="E976" s="11"/>
      <c r="F976" s="11"/>
    </row>
    <row r="977" spans="1:6" x14ac:dyDescent="0.3">
      <c r="A977" s="11"/>
      <c r="B977" s="10"/>
      <c r="C977" s="11"/>
      <c r="D977" s="86"/>
      <c r="E977" s="11"/>
      <c r="F977" s="11"/>
    </row>
    <row r="978" spans="1:6" x14ac:dyDescent="0.3">
      <c r="A978" s="11"/>
      <c r="B978" s="10"/>
      <c r="C978" s="11"/>
      <c r="D978" s="86"/>
      <c r="E978" s="11"/>
      <c r="F978" s="11"/>
    </row>
    <row r="979" spans="1:6" x14ac:dyDescent="0.3">
      <c r="A979" s="11"/>
      <c r="B979" s="10"/>
      <c r="C979" s="11"/>
      <c r="D979" s="86"/>
      <c r="E979" s="11"/>
      <c r="F979" s="11"/>
    </row>
    <row r="980" spans="1:6" x14ac:dyDescent="0.3">
      <c r="A980" s="11"/>
      <c r="B980" s="10"/>
      <c r="C980" s="11"/>
      <c r="D980" s="86"/>
      <c r="E980" s="11"/>
      <c r="F980" s="11"/>
    </row>
    <row r="981" spans="1:6" x14ac:dyDescent="0.3">
      <c r="A981" s="11"/>
      <c r="B981" s="10"/>
      <c r="C981" s="11"/>
      <c r="D981" s="86"/>
      <c r="E981" s="11"/>
      <c r="F981" s="11"/>
    </row>
    <row r="982" spans="1:6" x14ac:dyDescent="0.3">
      <c r="A982" s="11"/>
      <c r="B982" s="10"/>
      <c r="C982" s="11"/>
      <c r="D982" s="86"/>
      <c r="E982" s="11"/>
      <c r="F982" s="11"/>
    </row>
    <row r="983" spans="1:6" x14ac:dyDescent="0.3">
      <c r="A983" s="11"/>
      <c r="B983" s="10"/>
      <c r="C983" s="11"/>
      <c r="D983" s="86"/>
      <c r="E983" s="11"/>
      <c r="F983" s="11"/>
    </row>
    <row r="984" spans="1:6" x14ac:dyDescent="0.3">
      <c r="A984" s="11"/>
      <c r="B984" s="10"/>
      <c r="C984" s="11"/>
      <c r="D984" s="86"/>
      <c r="E984" s="11"/>
      <c r="F984" s="11"/>
    </row>
    <row r="985" spans="1:6" x14ac:dyDescent="0.3">
      <c r="A985" s="11"/>
      <c r="B985" s="10"/>
      <c r="C985" s="11"/>
      <c r="D985" s="86"/>
      <c r="E985" s="11"/>
      <c r="F985" s="11"/>
    </row>
    <row r="986" spans="1:6" x14ac:dyDescent="0.3">
      <c r="A986" s="11"/>
      <c r="B986" s="10"/>
      <c r="C986" s="11"/>
      <c r="D986" s="86"/>
      <c r="E986" s="11"/>
      <c r="F986" s="11"/>
    </row>
    <row r="987" spans="1:6" x14ac:dyDescent="0.3">
      <c r="A987" s="11"/>
      <c r="B987" s="10"/>
      <c r="C987" s="11"/>
      <c r="D987" s="86"/>
      <c r="E987" s="11"/>
      <c r="F987" s="11"/>
    </row>
    <row r="988" spans="1:6" x14ac:dyDescent="0.3">
      <c r="A988" s="11"/>
      <c r="B988" s="10"/>
      <c r="C988" s="11"/>
      <c r="D988" s="86"/>
      <c r="E988" s="11"/>
      <c r="F988" s="11"/>
    </row>
    <row r="989" spans="1:6" x14ac:dyDescent="0.3">
      <c r="A989" s="11"/>
      <c r="B989" s="10"/>
      <c r="C989" s="11"/>
      <c r="D989" s="86"/>
      <c r="E989" s="11"/>
      <c r="F989" s="11"/>
    </row>
    <row r="990" spans="1:6" x14ac:dyDescent="0.3">
      <c r="A990" s="11"/>
      <c r="B990" s="10"/>
      <c r="C990" s="11"/>
      <c r="D990" s="86"/>
      <c r="E990" s="11"/>
      <c r="F990" s="11"/>
    </row>
    <row r="991" spans="1:6" x14ac:dyDescent="0.3">
      <c r="A991" s="11"/>
      <c r="B991" s="10"/>
      <c r="C991" s="11"/>
      <c r="D991" s="86"/>
      <c r="E991" s="11"/>
      <c r="F991" s="11"/>
    </row>
    <row r="992" spans="1:6" x14ac:dyDescent="0.3">
      <c r="A992" s="11"/>
      <c r="B992" s="10"/>
      <c r="C992" s="11"/>
      <c r="D992" s="86"/>
      <c r="E992" s="11"/>
      <c r="F992" s="11"/>
    </row>
    <row r="993" spans="1:6" x14ac:dyDescent="0.3">
      <c r="A993" s="11"/>
      <c r="B993" s="10"/>
      <c r="C993" s="11"/>
      <c r="D993" s="86"/>
      <c r="E993" s="11"/>
      <c r="F993" s="11"/>
    </row>
    <row r="994" spans="1:6" x14ac:dyDescent="0.3">
      <c r="A994" s="11"/>
      <c r="B994" s="10"/>
      <c r="C994" s="11"/>
      <c r="D994" s="86"/>
      <c r="E994" s="11"/>
      <c r="F994" s="11"/>
    </row>
    <row r="995" spans="1:6" x14ac:dyDescent="0.3">
      <c r="A995" s="11"/>
      <c r="B995" s="10"/>
      <c r="C995" s="11"/>
      <c r="D995" s="86"/>
      <c r="E995" s="11"/>
      <c r="F995" s="11"/>
    </row>
    <row r="996" spans="1:6" x14ac:dyDescent="0.3">
      <c r="A996" s="11"/>
      <c r="B996" s="10"/>
      <c r="C996" s="11"/>
      <c r="D996" s="86"/>
      <c r="E996" s="11"/>
      <c r="F996" s="11"/>
    </row>
    <row r="997" spans="1:6" x14ac:dyDescent="0.3">
      <c r="A997" s="11"/>
      <c r="B997" s="10"/>
      <c r="C997" s="11"/>
      <c r="D997" s="86"/>
      <c r="E997" s="11"/>
      <c r="F997" s="11"/>
    </row>
    <row r="998" spans="1:6" x14ac:dyDescent="0.3">
      <c r="A998" s="11"/>
      <c r="B998" s="10"/>
      <c r="C998" s="11"/>
      <c r="D998" s="86"/>
      <c r="E998" s="11"/>
      <c r="F998" s="11"/>
    </row>
    <row r="999" spans="1:6" x14ac:dyDescent="0.3">
      <c r="A999" s="11"/>
      <c r="B999" s="10"/>
      <c r="C999" s="11"/>
      <c r="D999" s="86"/>
      <c r="E999" s="11"/>
      <c r="F999" s="11"/>
    </row>
    <row r="1000" spans="1:6" x14ac:dyDescent="0.3">
      <c r="A1000" s="11"/>
      <c r="B1000" s="10"/>
      <c r="C1000" s="11"/>
      <c r="D1000" s="86"/>
      <c r="E1000" s="11"/>
      <c r="F1000" s="11"/>
    </row>
    <row r="1001" spans="1:6" x14ac:dyDescent="0.3">
      <c r="A1001" s="11"/>
      <c r="B1001" s="10"/>
      <c r="C1001" s="11"/>
      <c r="D1001" s="86"/>
      <c r="E1001" s="11"/>
      <c r="F1001" s="11"/>
    </row>
    <row r="1002" spans="1:6" x14ac:dyDescent="0.3">
      <c r="A1002" s="11"/>
      <c r="B1002" s="10"/>
      <c r="C1002" s="11"/>
      <c r="D1002" s="86"/>
      <c r="E1002" s="11"/>
      <c r="F1002" s="11"/>
    </row>
    <row r="1003" spans="1:6" x14ac:dyDescent="0.3">
      <c r="A1003" s="11"/>
      <c r="B1003" s="10"/>
      <c r="C1003" s="11"/>
      <c r="D1003" s="86"/>
      <c r="E1003" s="11"/>
      <c r="F1003" s="11"/>
    </row>
    <row r="1004" spans="1:6" x14ac:dyDescent="0.3">
      <c r="A1004" s="11"/>
      <c r="B1004" s="10"/>
      <c r="C1004" s="11"/>
      <c r="D1004" s="86"/>
      <c r="E1004" s="11"/>
      <c r="F1004" s="11"/>
    </row>
    <row r="1005" spans="1:6" x14ac:dyDescent="0.3">
      <c r="A1005" s="11"/>
      <c r="B1005" s="10"/>
      <c r="C1005" s="11"/>
      <c r="D1005" s="86"/>
      <c r="E1005" s="11"/>
      <c r="F1005" s="11"/>
    </row>
    <row r="1006" spans="1:6" x14ac:dyDescent="0.3">
      <c r="A1006" s="11"/>
      <c r="B1006" s="10"/>
      <c r="C1006" s="11"/>
      <c r="D1006" s="86"/>
      <c r="E1006" s="11"/>
      <c r="F1006" s="11"/>
    </row>
    <row r="1007" spans="1:6" x14ac:dyDescent="0.3">
      <c r="A1007" s="11"/>
      <c r="B1007" s="10"/>
      <c r="C1007" s="11"/>
      <c r="D1007" s="86"/>
      <c r="E1007" s="11"/>
      <c r="F1007" s="11"/>
    </row>
    <row r="1008" spans="1:6" x14ac:dyDescent="0.3">
      <c r="A1008" s="11"/>
      <c r="B1008" s="10"/>
      <c r="C1008" s="11"/>
      <c r="D1008" s="86"/>
      <c r="E1008" s="11"/>
      <c r="F1008" s="11"/>
    </row>
    <row r="1009" spans="1:6" x14ac:dyDescent="0.3">
      <c r="A1009" s="11"/>
      <c r="B1009" s="10"/>
      <c r="C1009" s="11"/>
      <c r="D1009" s="86"/>
      <c r="E1009" s="11"/>
      <c r="F1009" s="11"/>
    </row>
    <row r="1010" spans="1:6" x14ac:dyDescent="0.3">
      <c r="A1010" s="11"/>
      <c r="B1010" s="10"/>
      <c r="C1010" s="11"/>
      <c r="D1010" s="86"/>
      <c r="E1010" s="11"/>
      <c r="F1010" s="11"/>
    </row>
    <row r="1011" spans="1:6" x14ac:dyDescent="0.3">
      <c r="A1011" s="11"/>
      <c r="B1011" s="10"/>
      <c r="C1011" s="11"/>
      <c r="D1011" s="86"/>
      <c r="E1011" s="11"/>
      <c r="F1011" s="11"/>
    </row>
    <row r="1012" spans="1:6" x14ac:dyDescent="0.3">
      <c r="A1012" s="11"/>
      <c r="B1012" s="10"/>
      <c r="C1012" s="11"/>
      <c r="D1012" s="86"/>
      <c r="E1012" s="11"/>
      <c r="F1012" s="11"/>
    </row>
    <row r="1013" spans="1:6" x14ac:dyDescent="0.3">
      <c r="A1013" s="11"/>
      <c r="B1013" s="10"/>
      <c r="C1013" s="11"/>
      <c r="D1013" s="86"/>
      <c r="E1013" s="11"/>
      <c r="F1013" s="11"/>
    </row>
    <row r="1014" spans="1:6" x14ac:dyDescent="0.3">
      <c r="A1014" s="11"/>
      <c r="B1014" s="10"/>
      <c r="C1014" s="11"/>
      <c r="D1014" s="86"/>
      <c r="E1014" s="11"/>
      <c r="F1014" s="11"/>
    </row>
    <row r="1015" spans="1:6" x14ac:dyDescent="0.3">
      <c r="A1015" s="11"/>
      <c r="B1015" s="10"/>
      <c r="C1015" s="11"/>
      <c r="D1015" s="86"/>
      <c r="E1015" s="11"/>
      <c r="F1015" s="11"/>
    </row>
    <row r="1016" spans="1:6" x14ac:dyDescent="0.3">
      <c r="A1016" s="11"/>
      <c r="B1016" s="10"/>
      <c r="C1016" s="11"/>
      <c r="D1016" s="86"/>
      <c r="E1016" s="11"/>
      <c r="F1016" s="11"/>
    </row>
    <row r="1017" spans="1:6" x14ac:dyDescent="0.3">
      <c r="A1017" s="11"/>
      <c r="B1017" s="10"/>
      <c r="C1017" s="11"/>
      <c r="D1017" s="86"/>
      <c r="E1017" s="11"/>
      <c r="F1017" s="11"/>
    </row>
    <row r="1018" spans="1:6" x14ac:dyDescent="0.3">
      <c r="A1018" s="11"/>
      <c r="B1018" s="10"/>
      <c r="C1018" s="11"/>
      <c r="D1018" s="86"/>
      <c r="E1018" s="11"/>
      <c r="F1018" s="11"/>
    </row>
    <row r="1019" spans="1:6" x14ac:dyDescent="0.3">
      <c r="A1019" s="11"/>
      <c r="B1019" s="10"/>
      <c r="C1019" s="11"/>
      <c r="D1019" s="86"/>
      <c r="E1019" s="11"/>
      <c r="F1019" s="11"/>
    </row>
    <row r="1020" spans="1:6" x14ac:dyDescent="0.3">
      <c r="A1020" s="11"/>
      <c r="B1020" s="10"/>
      <c r="C1020" s="11"/>
      <c r="D1020" s="86"/>
      <c r="E1020" s="11"/>
      <c r="F1020" s="11"/>
    </row>
    <row r="1021" spans="1:6" x14ac:dyDescent="0.3">
      <c r="A1021" s="11"/>
      <c r="B1021" s="10"/>
      <c r="C1021" s="11"/>
      <c r="D1021" s="86"/>
      <c r="E1021" s="11"/>
      <c r="F1021" s="11"/>
    </row>
    <row r="1022" spans="1:6" x14ac:dyDescent="0.3">
      <c r="A1022" s="11"/>
      <c r="B1022" s="10"/>
      <c r="C1022" s="11"/>
      <c r="D1022" s="86"/>
      <c r="E1022" s="11"/>
      <c r="F1022" s="11"/>
    </row>
    <row r="1023" spans="1:6" x14ac:dyDescent="0.3">
      <c r="A1023" s="11"/>
      <c r="B1023" s="10"/>
      <c r="C1023" s="11"/>
      <c r="D1023" s="86"/>
      <c r="E1023" s="11"/>
      <c r="F1023" s="11"/>
    </row>
    <row r="1024" spans="1:6" x14ac:dyDescent="0.3">
      <c r="A1024" s="11"/>
      <c r="B1024" s="10"/>
      <c r="C1024" s="11"/>
      <c r="D1024" s="86"/>
      <c r="E1024" s="11"/>
      <c r="F1024" s="11"/>
    </row>
    <row r="1025" spans="1:6" x14ac:dyDescent="0.3">
      <c r="A1025" s="11"/>
      <c r="B1025" s="10"/>
      <c r="C1025" s="11"/>
      <c r="D1025" s="86"/>
      <c r="E1025" s="11"/>
      <c r="F1025" s="11"/>
    </row>
    <row r="1026" spans="1:6" x14ac:dyDescent="0.3">
      <c r="A1026" s="11"/>
      <c r="B1026" s="10"/>
      <c r="C1026" s="11"/>
      <c r="D1026" s="86"/>
      <c r="E1026" s="11"/>
      <c r="F1026" s="11"/>
    </row>
    <row r="1027" spans="1:6" x14ac:dyDescent="0.3">
      <c r="A1027" s="11"/>
      <c r="B1027" s="10"/>
      <c r="C1027" s="11"/>
      <c r="D1027" s="86"/>
      <c r="E1027" s="11"/>
      <c r="F1027" s="11"/>
    </row>
    <row r="1028" spans="1:6" x14ac:dyDescent="0.3">
      <c r="A1028" s="11"/>
      <c r="B1028" s="10"/>
      <c r="C1028" s="11"/>
      <c r="D1028" s="86"/>
      <c r="E1028" s="11"/>
      <c r="F1028" s="11"/>
    </row>
    <row r="1029" spans="1:6" x14ac:dyDescent="0.3">
      <c r="A1029" s="11"/>
      <c r="B1029" s="10"/>
      <c r="C1029" s="11"/>
      <c r="D1029" s="86"/>
      <c r="E1029" s="11"/>
      <c r="F1029" s="11"/>
    </row>
    <row r="1030" spans="1:6" x14ac:dyDescent="0.3">
      <c r="A1030" s="11"/>
      <c r="B1030" s="10"/>
      <c r="C1030" s="11"/>
      <c r="D1030" s="86"/>
      <c r="E1030" s="11"/>
      <c r="F1030" s="11"/>
    </row>
    <row r="1031" spans="1:6" x14ac:dyDescent="0.3">
      <c r="A1031" s="11"/>
      <c r="B1031" s="10"/>
      <c r="C1031" s="11"/>
      <c r="D1031" s="86"/>
      <c r="E1031" s="11"/>
      <c r="F1031" s="11"/>
    </row>
    <row r="1032" spans="1:6" x14ac:dyDescent="0.3">
      <c r="A1032" s="11"/>
      <c r="B1032" s="10"/>
      <c r="C1032" s="11"/>
      <c r="D1032" s="86"/>
      <c r="E1032" s="11"/>
      <c r="F1032" s="11"/>
    </row>
    <row r="1033" spans="1:6" x14ac:dyDescent="0.3">
      <c r="A1033" s="11"/>
      <c r="B1033" s="10"/>
      <c r="C1033" s="11"/>
      <c r="D1033" s="86"/>
      <c r="E1033" s="11"/>
      <c r="F1033" s="11"/>
    </row>
    <row r="1034" spans="1:6" x14ac:dyDescent="0.3">
      <c r="A1034" s="11"/>
      <c r="B1034" s="10"/>
      <c r="C1034" s="11"/>
      <c r="D1034" s="86"/>
      <c r="E1034" s="11"/>
      <c r="F1034" s="11"/>
    </row>
    <row r="1035" spans="1:6" x14ac:dyDescent="0.3">
      <c r="A1035" s="11"/>
      <c r="B1035" s="10"/>
      <c r="C1035" s="11"/>
      <c r="D1035" s="86"/>
      <c r="E1035" s="11"/>
      <c r="F1035" s="11"/>
    </row>
    <row r="1036" spans="1:6" x14ac:dyDescent="0.3">
      <c r="A1036" s="11"/>
      <c r="B1036" s="10"/>
      <c r="C1036" s="11"/>
      <c r="D1036" s="86"/>
      <c r="E1036" s="11"/>
      <c r="F1036" s="11"/>
    </row>
    <row r="1037" spans="1:6" x14ac:dyDescent="0.3">
      <c r="A1037" s="11"/>
      <c r="B1037" s="10"/>
      <c r="C1037" s="11"/>
      <c r="D1037" s="86"/>
      <c r="E1037" s="11"/>
      <c r="F1037" s="11"/>
    </row>
    <row r="1038" spans="1:6" x14ac:dyDescent="0.3">
      <c r="A1038" s="11"/>
      <c r="B1038" s="10"/>
      <c r="C1038" s="11"/>
      <c r="D1038" s="86"/>
      <c r="E1038" s="11"/>
      <c r="F1038" s="11"/>
    </row>
    <row r="1039" spans="1:6" x14ac:dyDescent="0.3">
      <c r="A1039" s="11"/>
      <c r="B1039" s="10"/>
      <c r="C1039" s="11"/>
      <c r="D1039" s="86"/>
      <c r="E1039" s="11"/>
      <c r="F1039" s="11"/>
    </row>
    <row r="1040" spans="1:6" x14ac:dyDescent="0.3">
      <c r="A1040" s="11"/>
      <c r="B1040" s="10"/>
      <c r="C1040" s="11"/>
      <c r="D1040" s="86"/>
      <c r="E1040" s="11"/>
      <c r="F1040" s="11"/>
    </row>
    <row r="1041" spans="1:6" x14ac:dyDescent="0.3">
      <c r="A1041" s="11"/>
      <c r="B1041" s="10"/>
      <c r="C1041" s="11"/>
      <c r="D1041" s="86"/>
      <c r="E1041" s="11"/>
      <c r="F1041" s="11"/>
    </row>
    <row r="1042" spans="1:6" x14ac:dyDescent="0.3">
      <c r="A1042" s="11"/>
      <c r="B1042" s="10"/>
      <c r="C1042" s="11"/>
      <c r="D1042" s="86"/>
      <c r="E1042" s="11"/>
      <c r="F1042" s="11"/>
    </row>
    <row r="1043" spans="1:6" x14ac:dyDescent="0.3">
      <c r="A1043" s="11"/>
      <c r="B1043" s="10"/>
      <c r="C1043" s="11"/>
      <c r="D1043" s="86"/>
      <c r="E1043" s="11"/>
      <c r="F1043" s="11"/>
    </row>
    <row r="1044" spans="1:6" x14ac:dyDescent="0.3">
      <c r="A1044" s="11"/>
      <c r="B1044" s="10"/>
      <c r="C1044" s="11"/>
      <c r="D1044" s="86"/>
      <c r="E1044" s="11"/>
      <c r="F1044" s="11"/>
    </row>
    <row r="1045" spans="1:6" x14ac:dyDescent="0.3">
      <c r="A1045" s="11"/>
      <c r="B1045" s="10"/>
      <c r="C1045" s="11"/>
      <c r="D1045" s="86"/>
      <c r="E1045" s="11"/>
      <c r="F1045" s="11"/>
    </row>
    <row r="1046" spans="1:6" x14ac:dyDescent="0.3">
      <c r="A1046" s="11"/>
      <c r="B1046" s="10"/>
      <c r="C1046" s="11"/>
      <c r="D1046" s="86"/>
      <c r="E1046" s="11"/>
      <c r="F1046" s="11"/>
    </row>
    <row r="1047" spans="1:6" x14ac:dyDescent="0.3">
      <c r="A1047" s="11"/>
      <c r="B1047" s="10"/>
      <c r="C1047" s="11"/>
      <c r="D1047" s="86"/>
      <c r="E1047" s="11"/>
      <c r="F1047" s="11"/>
    </row>
    <row r="1048" spans="1:6" x14ac:dyDescent="0.3">
      <c r="A1048" s="11"/>
      <c r="B1048" s="10"/>
      <c r="C1048" s="11"/>
      <c r="D1048" s="86"/>
      <c r="E1048" s="11"/>
      <c r="F1048" s="11"/>
    </row>
    <row r="1049" spans="1:6" x14ac:dyDescent="0.3">
      <c r="A1049" s="11"/>
      <c r="B1049" s="10"/>
      <c r="C1049" s="11"/>
      <c r="D1049" s="86"/>
      <c r="E1049" s="11"/>
      <c r="F1049" s="11"/>
    </row>
    <row r="1050" spans="1:6" x14ac:dyDescent="0.3">
      <c r="A1050" s="11"/>
      <c r="B1050" s="10"/>
      <c r="C1050" s="11"/>
      <c r="D1050" s="86"/>
      <c r="E1050" s="11"/>
      <c r="F1050" s="11"/>
    </row>
    <row r="1051" spans="1:6" x14ac:dyDescent="0.3">
      <c r="A1051" s="11"/>
      <c r="B1051" s="10"/>
      <c r="C1051" s="11"/>
      <c r="D1051" s="86"/>
      <c r="E1051" s="11"/>
      <c r="F1051" s="11"/>
    </row>
    <row r="1052" spans="1:6" x14ac:dyDescent="0.3">
      <c r="A1052" s="11"/>
      <c r="B1052" s="10"/>
      <c r="C1052" s="11"/>
      <c r="D1052" s="86"/>
      <c r="E1052" s="11"/>
      <c r="F1052" s="11"/>
    </row>
    <row r="1053" spans="1:6" x14ac:dyDescent="0.3">
      <c r="A1053" s="11"/>
      <c r="B1053" s="10"/>
      <c r="C1053" s="11"/>
      <c r="D1053" s="86"/>
      <c r="E1053" s="11"/>
      <c r="F1053" s="11"/>
    </row>
    <row r="1054" spans="1:6" x14ac:dyDescent="0.3">
      <c r="A1054" s="11"/>
      <c r="B1054" s="10"/>
      <c r="C1054" s="11"/>
      <c r="D1054" s="86"/>
      <c r="E1054" s="11"/>
      <c r="F1054" s="11"/>
    </row>
    <row r="1055" spans="1:6" x14ac:dyDescent="0.3">
      <c r="A1055" s="11"/>
      <c r="B1055" s="10"/>
      <c r="C1055" s="11"/>
      <c r="D1055" s="86"/>
      <c r="E1055" s="11"/>
      <c r="F1055" s="11"/>
    </row>
    <row r="1056" spans="1:6" x14ac:dyDescent="0.3">
      <c r="A1056" s="11"/>
      <c r="B1056" s="10"/>
      <c r="C1056" s="11"/>
      <c r="D1056" s="86"/>
      <c r="E1056" s="11"/>
      <c r="F1056" s="11"/>
    </row>
    <row r="1057" spans="1:6" x14ac:dyDescent="0.3">
      <c r="A1057" s="11"/>
      <c r="B1057" s="10"/>
      <c r="C1057" s="11"/>
      <c r="D1057" s="86"/>
      <c r="E1057" s="11"/>
      <c r="F1057" s="11"/>
    </row>
    <row r="1058" spans="1:6" x14ac:dyDescent="0.3">
      <c r="A1058" s="11"/>
      <c r="B1058" s="10"/>
      <c r="C1058" s="11"/>
      <c r="D1058" s="86"/>
      <c r="E1058" s="11"/>
      <c r="F1058" s="11"/>
    </row>
    <row r="1059" spans="1:6" x14ac:dyDescent="0.3">
      <c r="A1059" s="11"/>
      <c r="B1059" s="10"/>
      <c r="C1059" s="11"/>
      <c r="D1059" s="86"/>
      <c r="E1059" s="11"/>
      <c r="F1059" s="11"/>
    </row>
    <row r="1060" spans="1:6" x14ac:dyDescent="0.3">
      <c r="A1060" s="11"/>
      <c r="B1060" s="10"/>
      <c r="C1060" s="11"/>
      <c r="D1060" s="86"/>
      <c r="E1060" s="11"/>
      <c r="F1060" s="11"/>
    </row>
    <row r="1061" spans="1:6" x14ac:dyDescent="0.3">
      <c r="A1061" s="11"/>
      <c r="B1061" s="10"/>
      <c r="C1061" s="11"/>
      <c r="D1061" s="86"/>
      <c r="E1061" s="11"/>
      <c r="F1061" s="11"/>
    </row>
    <row r="1062" spans="1:6" x14ac:dyDescent="0.3">
      <c r="A1062" s="11"/>
      <c r="B1062" s="10"/>
      <c r="C1062" s="11"/>
      <c r="D1062" s="86"/>
      <c r="E1062" s="11"/>
      <c r="F1062" s="11"/>
    </row>
    <row r="1063" spans="1:6" x14ac:dyDescent="0.3">
      <c r="A1063" s="11"/>
      <c r="B1063" s="10"/>
      <c r="C1063" s="11"/>
      <c r="D1063" s="86"/>
      <c r="E1063" s="11"/>
      <c r="F1063" s="11"/>
    </row>
    <row r="1064" spans="1:6" x14ac:dyDescent="0.3">
      <c r="A1064" s="11"/>
      <c r="B1064" s="10"/>
      <c r="C1064" s="11"/>
      <c r="D1064" s="86"/>
      <c r="E1064" s="11"/>
      <c r="F1064" s="11"/>
    </row>
    <row r="1065" spans="1:6" x14ac:dyDescent="0.3">
      <c r="A1065" s="11"/>
      <c r="B1065" s="10"/>
      <c r="C1065" s="11"/>
      <c r="D1065" s="86"/>
      <c r="E1065" s="11"/>
      <c r="F1065" s="11"/>
    </row>
    <row r="1066" spans="1:6" x14ac:dyDescent="0.3">
      <c r="A1066" s="11"/>
      <c r="B1066" s="10"/>
      <c r="C1066" s="11"/>
      <c r="D1066" s="86"/>
      <c r="E1066" s="11"/>
      <c r="F1066" s="11"/>
    </row>
    <row r="1067" spans="1:6" x14ac:dyDescent="0.3">
      <c r="A1067" s="11"/>
      <c r="B1067" s="10"/>
      <c r="C1067" s="11"/>
      <c r="D1067" s="86"/>
      <c r="E1067" s="11"/>
      <c r="F1067" s="11"/>
    </row>
    <row r="1068" spans="1:6" x14ac:dyDescent="0.3">
      <c r="A1068" s="11"/>
      <c r="B1068" s="10"/>
      <c r="C1068" s="11"/>
      <c r="D1068" s="86"/>
      <c r="E1068" s="11"/>
      <c r="F1068" s="11"/>
    </row>
    <row r="1069" spans="1:6" x14ac:dyDescent="0.3">
      <c r="A1069" s="11"/>
      <c r="B1069" s="10"/>
      <c r="C1069" s="11"/>
      <c r="D1069" s="86"/>
      <c r="E1069" s="11"/>
      <c r="F1069" s="11"/>
    </row>
    <row r="1070" spans="1:6" x14ac:dyDescent="0.3">
      <c r="A1070" s="11"/>
      <c r="B1070" s="10"/>
      <c r="C1070" s="11"/>
      <c r="D1070" s="86"/>
      <c r="E1070" s="11"/>
      <c r="F1070" s="11"/>
    </row>
    <row r="1071" spans="1:6" x14ac:dyDescent="0.3">
      <c r="A1071" s="11"/>
      <c r="B1071" s="10"/>
      <c r="C1071" s="11"/>
      <c r="D1071" s="86"/>
      <c r="E1071" s="11"/>
      <c r="F1071" s="11"/>
    </row>
    <row r="1072" spans="1:6" x14ac:dyDescent="0.3">
      <c r="A1072" s="11"/>
      <c r="B1072" s="10"/>
      <c r="C1072" s="11"/>
      <c r="D1072" s="86"/>
      <c r="E1072" s="11"/>
      <c r="F1072" s="11"/>
    </row>
    <row r="1073" spans="1:6" x14ac:dyDescent="0.3">
      <c r="A1073" s="11"/>
      <c r="B1073" s="10"/>
      <c r="C1073" s="11"/>
      <c r="D1073" s="86"/>
      <c r="E1073" s="11"/>
      <c r="F1073" s="11"/>
    </row>
    <row r="1074" spans="1:6" x14ac:dyDescent="0.3">
      <c r="A1074" s="11"/>
      <c r="B1074" s="10"/>
      <c r="C1074" s="11"/>
      <c r="D1074" s="86"/>
      <c r="E1074" s="11"/>
      <c r="F1074" s="11"/>
    </row>
    <row r="1075" spans="1:6" x14ac:dyDescent="0.3">
      <c r="A1075" s="11"/>
      <c r="B1075" s="10"/>
      <c r="C1075" s="11"/>
      <c r="D1075" s="86"/>
      <c r="E1075" s="11"/>
      <c r="F1075" s="11"/>
    </row>
    <row r="1076" spans="1:6" x14ac:dyDescent="0.3">
      <c r="A1076" s="11"/>
      <c r="B1076" s="10"/>
      <c r="C1076" s="11"/>
      <c r="D1076" s="86"/>
      <c r="E1076" s="11"/>
      <c r="F1076" s="11"/>
    </row>
    <row r="1077" spans="1:6" x14ac:dyDescent="0.3">
      <c r="A1077" s="11"/>
      <c r="B1077" s="10"/>
      <c r="C1077" s="11"/>
      <c r="D1077" s="86"/>
      <c r="E1077" s="11"/>
      <c r="F1077" s="11"/>
    </row>
    <row r="1078" spans="1:6" x14ac:dyDescent="0.3">
      <c r="A1078" s="11"/>
      <c r="B1078" s="10"/>
      <c r="C1078" s="11"/>
      <c r="D1078" s="86"/>
      <c r="E1078" s="11"/>
      <c r="F1078" s="11"/>
    </row>
    <row r="1079" spans="1:6" x14ac:dyDescent="0.3">
      <c r="A1079" s="11"/>
      <c r="B1079" s="10"/>
      <c r="C1079" s="11"/>
      <c r="D1079" s="86"/>
      <c r="E1079" s="11"/>
      <c r="F1079" s="11"/>
    </row>
    <row r="1080" spans="1:6" x14ac:dyDescent="0.3">
      <c r="A1080" s="11"/>
      <c r="B1080" s="10"/>
      <c r="C1080" s="11"/>
      <c r="D1080" s="86"/>
      <c r="E1080" s="11"/>
      <c r="F1080" s="11"/>
    </row>
    <row r="1081" spans="1:6" x14ac:dyDescent="0.3">
      <c r="A1081" s="11"/>
      <c r="B1081" s="10"/>
      <c r="C1081" s="11"/>
      <c r="D1081" s="86"/>
      <c r="E1081" s="11"/>
      <c r="F1081" s="11"/>
    </row>
    <row r="1082" spans="1:6" x14ac:dyDescent="0.3">
      <c r="A1082" s="11"/>
      <c r="B1082" s="10"/>
      <c r="C1082" s="11"/>
      <c r="D1082" s="86"/>
      <c r="E1082" s="11"/>
      <c r="F1082" s="11"/>
    </row>
    <row r="1083" spans="1:6" x14ac:dyDescent="0.3">
      <c r="A1083" s="11"/>
      <c r="B1083" s="10"/>
      <c r="C1083" s="11"/>
      <c r="D1083" s="86"/>
      <c r="E1083" s="11"/>
      <c r="F1083" s="11"/>
    </row>
    <row r="1084" spans="1:6" x14ac:dyDescent="0.3">
      <c r="A1084" s="11"/>
      <c r="B1084" s="10"/>
      <c r="C1084" s="11"/>
      <c r="D1084" s="86"/>
      <c r="E1084" s="11"/>
      <c r="F1084" s="11"/>
    </row>
    <row r="1085" spans="1:6" x14ac:dyDescent="0.3">
      <c r="A1085" s="11"/>
      <c r="B1085" s="10"/>
      <c r="C1085" s="11"/>
      <c r="D1085" s="86"/>
      <c r="E1085" s="11"/>
      <c r="F1085" s="11"/>
    </row>
    <row r="1086" spans="1:6" x14ac:dyDescent="0.3">
      <c r="A1086" s="11"/>
      <c r="B1086" s="10"/>
      <c r="C1086" s="11"/>
      <c r="D1086" s="86"/>
      <c r="E1086" s="11"/>
      <c r="F1086" s="11"/>
    </row>
    <row r="1087" spans="1:6" x14ac:dyDescent="0.3">
      <c r="A1087" s="11"/>
      <c r="B1087" s="10"/>
      <c r="C1087" s="11"/>
      <c r="D1087" s="86"/>
      <c r="E1087" s="11"/>
      <c r="F1087" s="11"/>
    </row>
    <row r="1088" spans="1:6" x14ac:dyDescent="0.3">
      <c r="A1088" s="11"/>
      <c r="B1088" s="10"/>
      <c r="C1088" s="11"/>
      <c r="D1088" s="86"/>
      <c r="E1088" s="11"/>
      <c r="F1088" s="11"/>
    </row>
    <row r="1089" spans="1:6" x14ac:dyDescent="0.3">
      <c r="A1089" s="11"/>
      <c r="B1089" s="10"/>
      <c r="C1089" s="11"/>
      <c r="D1089" s="86"/>
      <c r="E1089" s="11"/>
      <c r="F1089" s="11"/>
    </row>
    <row r="1090" spans="1:6" x14ac:dyDescent="0.3">
      <c r="A1090" s="11"/>
      <c r="B1090" s="10"/>
      <c r="C1090" s="11"/>
      <c r="D1090" s="86"/>
      <c r="E1090" s="11"/>
      <c r="F1090" s="11"/>
    </row>
    <row r="1091" spans="1:6" x14ac:dyDescent="0.3">
      <c r="A1091" s="11"/>
      <c r="B1091" s="10"/>
      <c r="C1091" s="11"/>
      <c r="D1091" s="86"/>
      <c r="E1091" s="11"/>
      <c r="F1091" s="11"/>
    </row>
    <row r="1092" spans="1:6" x14ac:dyDescent="0.3">
      <c r="A1092" s="11"/>
      <c r="B1092" s="10"/>
      <c r="C1092" s="11"/>
      <c r="D1092" s="86"/>
      <c r="E1092" s="11"/>
      <c r="F1092" s="11"/>
    </row>
    <row r="1093" spans="1:6" x14ac:dyDescent="0.3">
      <c r="A1093" s="11"/>
      <c r="B1093" s="10"/>
      <c r="C1093" s="11"/>
      <c r="D1093" s="86"/>
      <c r="E1093" s="11"/>
      <c r="F1093" s="11"/>
    </row>
    <row r="1094" spans="1:6" x14ac:dyDescent="0.3">
      <c r="A1094" s="11"/>
      <c r="B1094" s="10"/>
      <c r="C1094" s="11"/>
      <c r="D1094" s="86"/>
      <c r="E1094" s="11"/>
      <c r="F1094" s="11"/>
    </row>
    <row r="1095" spans="1:6" x14ac:dyDescent="0.3">
      <c r="A1095" s="11"/>
      <c r="B1095" s="10"/>
      <c r="C1095" s="11"/>
      <c r="D1095" s="86"/>
      <c r="E1095" s="11"/>
      <c r="F1095" s="11"/>
    </row>
    <row r="1096" spans="1:6" x14ac:dyDescent="0.3">
      <c r="A1096" s="11"/>
      <c r="B1096" s="10"/>
      <c r="C1096" s="11"/>
      <c r="D1096" s="86"/>
      <c r="E1096" s="11"/>
      <c r="F1096" s="11"/>
    </row>
    <row r="1097" spans="1:6" x14ac:dyDescent="0.3">
      <c r="A1097" s="11"/>
      <c r="B1097" s="10"/>
      <c r="C1097" s="11"/>
      <c r="D1097" s="86"/>
      <c r="E1097" s="11"/>
      <c r="F1097" s="11"/>
    </row>
    <row r="1098" spans="1:6" x14ac:dyDescent="0.3">
      <c r="A1098" s="11"/>
      <c r="B1098" s="10"/>
      <c r="C1098" s="11"/>
      <c r="D1098" s="86"/>
      <c r="E1098" s="11"/>
      <c r="F1098" s="11"/>
    </row>
    <row r="1099" spans="1:6" x14ac:dyDescent="0.3">
      <c r="A1099" s="11"/>
      <c r="B1099" s="10"/>
      <c r="C1099" s="11"/>
      <c r="D1099" s="86"/>
      <c r="E1099" s="11"/>
      <c r="F1099" s="11"/>
    </row>
    <row r="1100" spans="1:6" x14ac:dyDescent="0.3">
      <c r="A1100" s="11"/>
      <c r="B1100" s="10"/>
      <c r="C1100" s="11"/>
      <c r="D1100" s="86"/>
      <c r="E1100" s="11"/>
      <c r="F1100" s="11"/>
    </row>
    <row r="1101" spans="1:6" x14ac:dyDescent="0.3">
      <c r="A1101" s="11"/>
      <c r="B1101" s="10"/>
      <c r="C1101" s="11"/>
      <c r="D1101" s="86"/>
      <c r="E1101" s="11"/>
      <c r="F1101" s="11"/>
    </row>
    <row r="1102" spans="1:6" x14ac:dyDescent="0.3">
      <c r="A1102" s="11"/>
      <c r="B1102" s="10"/>
      <c r="C1102" s="11"/>
      <c r="D1102" s="86"/>
      <c r="E1102" s="11"/>
      <c r="F1102" s="11"/>
    </row>
    <row r="1103" spans="1:6" x14ac:dyDescent="0.3">
      <c r="A1103" s="11"/>
      <c r="B1103" s="10"/>
      <c r="C1103" s="11"/>
      <c r="D1103" s="86"/>
      <c r="E1103" s="11"/>
      <c r="F1103" s="11"/>
    </row>
    <row r="1104" spans="1:6" x14ac:dyDescent="0.3">
      <c r="A1104" s="11"/>
      <c r="B1104" s="10"/>
      <c r="C1104" s="11"/>
      <c r="D1104" s="86"/>
      <c r="E1104" s="11"/>
      <c r="F1104" s="11"/>
    </row>
    <row r="1105" spans="1:6" x14ac:dyDescent="0.3">
      <c r="A1105" s="11"/>
      <c r="B1105" s="10"/>
      <c r="C1105" s="11"/>
      <c r="D1105" s="86"/>
      <c r="E1105" s="11"/>
      <c r="F1105" s="11"/>
    </row>
    <row r="1106" spans="1:6" x14ac:dyDescent="0.3">
      <c r="A1106" s="11"/>
      <c r="B1106" s="10"/>
      <c r="C1106" s="11"/>
      <c r="D1106" s="86"/>
      <c r="E1106" s="11"/>
      <c r="F1106" s="11"/>
    </row>
    <row r="1107" spans="1:6" x14ac:dyDescent="0.3">
      <c r="A1107" s="11"/>
      <c r="B1107" s="10"/>
      <c r="C1107" s="11"/>
      <c r="D1107" s="86"/>
      <c r="E1107" s="11"/>
      <c r="F1107" s="11"/>
    </row>
    <row r="1108" spans="1:6" x14ac:dyDescent="0.3">
      <c r="A1108" s="11"/>
      <c r="B1108" s="10"/>
      <c r="C1108" s="11"/>
      <c r="D1108" s="86"/>
      <c r="E1108" s="11"/>
      <c r="F1108" s="11"/>
    </row>
    <row r="1109" spans="1:6" x14ac:dyDescent="0.3">
      <c r="A1109" s="11"/>
      <c r="B1109" s="10"/>
      <c r="C1109" s="11"/>
      <c r="D1109" s="86"/>
      <c r="E1109" s="11"/>
      <c r="F1109" s="11"/>
    </row>
    <row r="1110" spans="1:6" x14ac:dyDescent="0.3">
      <c r="A1110" s="11"/>
      <c r="B1110" s="10"/>
      <c r="C1110" s="11"/>
      <c r="D1110" s="86"/>
      <c r="E1110" s="11"/>
      <c r="F1110" s="11"/>
    </row>
    <row r="1111" spans="1:6" x14ac:dyDescent="0.3">
      <c r="A1111" s="11"/>
      <c r="B1111" s="10"/>
      <c r="C1111" s="11"/>
      <c r="D1111" s="86"/>
      <c r="E1111" s="11"/>
      <c r="F1111" s="11"/>
    </row>
    <row r="1112" spans="1:6" x14ac:dyDescent="0.3">
      <c r="A1112" s="11"/>
      <c r="B1112" s="10"/>
      <c r="C1112" s="11"/>
      <c r="D1112" s="86"/>
      <c r="E1112" s="11"/>
      <c r="F1112" s="11"/>
    </row>
    <row r="1113" spans="1:6" x14ac:dyDescent="0.3">
      <c r="A1113" s="11"/>
      <c r="B1113" s="10"/>
      <c r="C1113" s="11"/>
      <c r="D1113" s="86"/>
      <c r="E1113" s="11"/>
      <c r="F1113" s="11"/>
    </row>
    <row r="1114" spans="1:6" x14ac:dyDescent="0.3">
      <c r="A1114" s="11"/>
      <c r="B1114" s="10"/>
      <c r="C1114" s="11"/>
      <c r="D1114" s="86"/>
      <c r="E1114" s="11"/>
      <c r="F1114" s="11"/>
    </row>
    <row r="1115" spans="1:6" x14ac:dyDescent="0.3">
      <c r="A1115" s="11"/>
      <c r="B1115" s="10"/>
      <c r="C1115" s="11"/>
      <c r="D1115" s="86"/>
      <c r="E1115" s="11"/>
      <c r="F1115" s="11"/>
    </row>
    <row r="1116" spans="1:6" x14ac:dyDescent="0.3">
      <c r="A1116" s="11"/>
      <c r="B1116" s="10"/>
      <c r="C1116" s="11"/>
      <c r="D1116" s="86"/>
      <c r="E1116" s="11"/>
      <c r="F1116" s="11"/>
    </row>
    <row r="1117" spans="1:6" x14ac:dyDescent="0.3">
      <c r="A1117" s="11"/>
      <c r="B1117" s="10"/>
      <c r="C1117" s="11"/>
      <c r="D1117" s="86"/>
      <c r="E1117" s="11"/>
      <c r="F1117" s="11"/>
    </row>
    <row r="1118" spans="1:6" x14ac:dyDescent="0.3">
      <c r="A1118" s="11"/>
      <c r="B1118" s="10"/>
      <c r="C1118" s="11"/>
      <c r="D1118" s="86"/>
      <c r="E1118" s="11"/>
      <c r="F1118" s="11"/>
    </row>
    <row r="1119" spans="1:6" x14ac:dyDescent="0.3">
      <c r="A1119" s="11"/>
      <c r="B1119" s="10"/>
      <c r="C1119" s="11"/>
      <c r="D1119" s="86"/>
      <c r="E1119" s="11"/>
      <c r="F1119" s="11"/>
    </row>
    <row r="1120" spans="1:6" x14ac:dyDescent="0.3">
      <c r="A1120" s="11"/>
      <c r="B1120" s="10"/>
      <c r="C1120" s="11"/>
      <c r="D1120" s="86"/>
      <c r="E1120" s="11"/>
      <c r="F1120" s="11"/>
    </row>
    <row r="1121" spans="1:6" x14ac:dyDescent="0.3">
      <c r="A1121" s="11"/>
      <c r="B1121" s="10"/>
      <c r="C1121" s="11"/>
      <c r="D1121" s="86"/>
      <c r="E1121" s="11"/>
      <c r="F1121" s="11"/>
    </row>
    <row r="1122" spans="1:6" x14ac:dyDescent="0.3">
      <c r="A1122" s="11"/>
      <c r="B1122" s="10"/>
      <c r="C1122" s="11"/>
      <c r="D1122" s="86"/>
      <c r="E1122" s="11"/>
      <c r="F1122" s="11"/>
    </row>
    <row r="1123" spans="1:6" x14ac:dyDescent="0.3">
      <c r="A1123" s="11"/>
      <c r="B1123" s="10"/>
      <c r="C1123" s="11"/>
      <c r="D1123" s="86"/>
      <c r="E1123" s="11"/>
      <c r="F1123" s="11"/>
    </row>
    <row r="1124" spans="1:6" x14ac:dyDescent="0.3">
      <c r="A1124" s="11"/>
      <c r="B1124" s="10"/>
      <c r="C1124" s="11"/>
      <c r="D1124" s="86"/>
      <c r="E1124" s="11"/>
      <c r="F1124" s="11"/>
    </row>
    <row r="1125" spans="1:6" x14ac:dyDescent="0.3">
      <c r="A1125" s="11"/>
      <c r="B1125" s="10"/>
      <c r="C1125" s="11"/>
      <c r="D1125" s="86"/>
      <c r="E1125" s="11"/>
      <c r="F1125" s="11"/>
    </row>
    <row r="1126" spans="1:6" x14ac:dyDescent="0.3">
      <c r="A1126" s="11"/>
      <c r="B1126" s="10"/>
      <c r="C1126" s="11"/>
      <c r="D1126" s="86"/>
      <c r="E1126" s="11"/>
      <c r="F1126" s="11"/>
    </row>
    <row r="1127" spans="1:6" x14ac:dyDescent="0.3">
      <c r="A1127" s="11"/>
      <c r="B1127" s="10"/>
      <c r="C1127" s="11"/>
      <c r="D1127" s="86"/>
      <c r="E1127" s="11"/>
      <c r="F1127" s="11"/>
    </row>
    <row r="1128" spans="1:6" x14ac:dyDescent="0.3">
      <c r="A1128" s="11"/>
      <c r="B1128" s="10"/>
      <c r="C1128" s="11"/>
      <c r="D1128" s="86"/>
      <c r="E1128" s="11"/>
      <c r="F1128" s="11"/>
    </row>
    <row r="1129" spans="1:6" x14ac:dyDescent="0.3">
      <c r="A1129" s="11"/>
      <c r="B1129" s="10"/>
      <c r="C1129" s="11"/>
      <c r="D1129" s="86"/>
      <c r="E1129" s="11"/>
      <c r="F1129" s="11"/>
    </row>
    <row r="1130" spans="1:6" x14ac:dyDescent="0.3">
      <c r="A1130" s="11"/>
      <c r="B1130" s="10"/>
      <c r="C1130" s="11"/>
      <c r="D1130" s="86"/>
      <c r="E1130" s="11"/>
      <c r="F1130" s="11"/>
    </row>
    <row r="1131" spans="1:6" x14ac:dyDescent="0.3">
      <c r="A1131" s="11"/>
      <c r="B1131" s="10"/>
      <c r="C1131" s="11"/>
      <c r="D1131" s="86"/>
      <c r="E1131" s="11"/>
      <c r="F1131" s="11"/>
    </row>
    <row r="1132" spans="1:6" x14ac:dyDescent="0.3">
      <c r="A1132" s="11"/>
      <c r="B1132" s="10"/>
      <c r="C1132" s="11"/>
      <c r="D1132" s="86"/>
      <c r="E1132" s="11"/>
      <c r="F1132" s="11"/>
    </row>
    <row r="1133" spans="1:6" x14ac:dyDescent="0.3">
      <c r="A1133" s="11"/>
      <c r="B1133" s="10"/>
      <c r="C1133" s="11"/>
      <c r="D1133" s="86"/>
      <c r="E1133" s="11"/>
      <c r="F1133" s="11"/>
    </row>
    <row r="1134" spans="1:6" x14ac:dyDescent="0.3">
      <c r="A1134" s="11"/>
      <c r="B1134" s="10"/>
      <c r="C1134" s="11"/>
      <c r="D1134" s="86"/>
      <c r="E1134" s="11"/>
      <c r="F1134" s="11"/>
    </row>
    <row r="1135" spans="1:6" x14ac:dyDescent="0.3">
      <c r="A1135" s="11"/>
      <c r="B1135" s="10"/>
      <c r="C1135" s="11"/>
      <c r="D1135" s="86"/>
      <c r="E1135" s="11"/>
      <c r="F1135" s="11"/>
    </row>
    <row r="1136" spans="1:6" x14ac:dyDescent="0.3">
      <c r="A1136" s="11"/>
      <c r="B1136" s="10"/>
      <c r="C1136" s="11"/>
      <c r="D1136" s="86"/>
      <c r="E1136" s="11"/>
      <c r="F1136" s="11"/>
    </row>
    <row r="1137" spans="1:6" x14ac:dyDescent="0.3">
      <c r="A1137" s="11"/>
      <c r="B1137" s="10"/>
      <c r="C1137" s="11"/>
      <c r="D1137" s="86"/>
      <c r="E1137" s="11"/>
      <c r="F1137" s="11"/>
    </row>
    <row r="1138" spans="1:6" x14ac:dyDescent="0.3">
      <c r="A1138" s="11"/>
      <c r="B1138" s="10"/>
      <c r="C1138" s="11"/>
      <c r="D1138" s="86"/>
      <c r="E1138" s="11"/>
      <c r="F1138" s="11"/>
    </row>
    <row r="1139" spans="1:6" x14ac:dyDescent="0.3">
      <c r="A1139" s="11"/>
      <c r="B1139" s="10"/>
      <c r="C1139" s="11"/>
      <c r="D1139" s="86"/>
      <c r="E1139" s="11"/>
      <c r="F1139" s="11"/>
    </row>
    <row r="1140" spans="1:6" x14ac:dyDescent="0.3">
      <c r="A1140" s="11"/>
      <c r="B1140" s="10"/>
      <c r="C1140" s="11"/>
      <c r="D1140" s="86"/>
      <c r="E1140" s="11"/>
      <c r="F1140" s="11"/>
    </row>
    <row r="1141" spans="1:6" x14ac:dyDescent="0.3">
      <c r="A1141" s="11"/>
      <c r="B1141" s="10"/>
      <c r="C1141" s="11"/>
      <c r="D1141" s="86"/>
      <c r="E1141" s="11"/>
      <c r="F1141" s="11"/>
    </row>
    <row r="1142" spans="1:6" x14ac:dyDescent="0.3">
      <c r="A1142" s="11"/>
      <c r="B1142" s="10"/>
      <c r="C1142" s="11"/>
      <c r="D1142" s="86"/>
      <c r="E1142" s="11"/>
      <c r="F1142" s="11"/>
    </row>
    <row r="1143" spans="1:6" x14ac:dyDescent="0.3">
      <c r="A1143" s="11"/>
      <c r="B1143" s="10"/>
      <c r="C1143" s="11"/>
      <c r="D1143" s="86"/>
      <c r="E1143" s="11"/>
      <c r="F1143" s="11"/>
    </row>
    <row r="1144" spans="1:6" x14ac:dyDescent="0.3">
      <c r="A1144" s="11"/>
      <c r="B1144" s="10"/>
      <c r="C1144" s="11"/>
      <c r="D1144" s="86"/>
      <c r="E1144" s="11"/>
      <c r="F1144" s="11"/>
    </row>
    <row r="1145" spans="1:6" x14ac:dyDescent="0.3">
      <c r="A1145" s="11"/>
      <c r="B1145" s="10"/>
      <c r="C1145" s="11"/>
      <c r="D1145" s="86"/>
      <c r="E1145" s="11"/>
      <c r="F1145" s="11"/>
    </row>
    <row r="1146" spans="1:6" x14ac:dyDescent="0.3">
      <c r="A1146" s="11"/>
      <c r="B1146" s="10"/>
      <c r="C1146" s="11"/>
      <c r="D1146" s="86"/>
      <c r="E1146" s="11"/>
      <c r="F1146" s="11"/>
    </row>
    <row r="1147" spans="1:6" x14ac:dyDescent="0.3">
      <c r="A1147" s="11"/>
      <c r="B1147" s="10"/>
      <c r="C1147" s="11"/>
      <c r="D1147" s="86"/>
      <c r="E1147" s="11"/>
      <c r="F1147" s="11"/>
    </row>
    <row r="1148" spans="1:6" x14ac:dyDescent="0.3">
      <c r="A1148" s="11"/>
      <c r="B1148" s="10"/>
      <c r="C1148" s="11"/>
      <c r="D1148" s="86"/>
      <c r="E1148" s="11"/>
      <c r="F1148" s="11"/>
    </row>
    <row r="1149" spans="1:6" x14ac:dyDescent="0.3">
      <c r="A1149" s="11"/>
      <c r="B1149" s="10"/>
      <c r="C1149" s="11"/>
      <c r="D1149" s="86"/>
      <c r="E1149" s="11"/>
      <c r="F1149" s="11"/>
    </row>
    <row r="1150" spans="1:6" x14ac:dyDescent="0.3">
      <c r="A1150" s="11"/>
      <c r="B1150" s="10"/>
      <c r="C1150" s="11"/>
      <c r="D1150" s="86"/>
      <c r="E1150" s="11"/>
      <c r="F1150" s="11"/>
    </row>
    <row r="1151" spans="1:6" x14ac:dyDescent="0.3">
      <c r="A1151" s="11"/>
      <c r="B1151" s="10"/>
      <c r="C1151" s="11"/>
      <c r="D1151" s="86"/>
      <c r="E1151" s="11"/>
      <c r="F1151" s="11"/>
    </row>
    <row r="1152" spans="1:6" x14ac:dyDescent="0.3">
      <c r="A1152" s="11"/>
      <c r="B1152" s="10"/>
      <c r="C1152" s="11"/>
      <c r="D1152" s="86"/>
      <c r="E1152" s="11"/>
      <c r="F1152" s="11"/>
    </row>
    <row r="1153" spans="1:6" x14ac:dyDescent="0.3">
      <c r="A1153" s="11"/>
      <c r="B1153" s="10"/>
      <c r="C1153" s="11"/>
      <c r="D1153" s="86"/>
      <c r="E1153" s="11"/>
      <c r="F1153" s="11"/>
    </row>
    <row r="1154" spans="1:6" x14ac:dyDescent="0.3">
      <c r="A1154" s="11"/>
      <c r="B1154" s="10"/>
      <c r="C1154" s="11"/>
      <c r="D1154" s="86"/>
      <c r="E1154" s="11"/>
      <c r="F1154" s="11"/>
    </row>
    <row r="1155" spans="1:6" x14ac:dyDescent="0.3">
      <c r="A1155" s="11"/>
      <c r="B1155" s="10"/>
      <c r="C1155" s="11"/>
      <c r="D1155" s="86"/>
      <c r="E1155" s="11"/>
      <c r="F1155" s="11"/>
    </row>
    <row r="1156" spans="1:6" x14ac:dyDescent="0.3">
      <c r="A1156" s="11"/>
      <c r="B1156" s="10"/>
      <c r="C1156" s="11"/>
      <c r="D1156" s="86"/>
      <c r="E1156" s="11"/>
      <c r="F1156" s="11"/>
    </row>
    <row r="1157" spans="1:6" x14ac:dyDescent="0.3">
      <c r="A1157" s="11"/>
      <c r="B1157" s="10"/>
      <c r="C1157" s="11"/>
      <c r="D1157" s="86"/>
      <c r="E1157" s="11"/>
      <c r="F1157" s="11"/>
    </row>
    <row r="1158" spans="1:6" x14ac:dyDescent="0.3">
      <c r="A1158" s="11"/>
      <c r="B1158" s="10"/>
      <c r="C1158" s="11"/>
      <c r="D1158" s="86"/>
      <c r="E1158" s="11"/>
      <c r="F1158" s="11"/>
    </row>
    <row r="1159" spans="1:6" x14ac:dyDescent="0.3">
      <c r="A1159" s="11"/>
      <c r="B1159" s="10"/>
      <c r="C1159" s="11"/>
      <c r="D1159" s="86"/>
      <c r="E1159" s="11"/>
      <c r="F1159" s="11"/>
    </row>
    <row r="1160" spans="1:6" x14ac:dyDescent="0.3">
      <c r="A1160" s="11"/>
      <c r="B1160" s="10"/>
      <c r="C1160" s="11"/>
      <c r="D1160" s="86"/>
      <c r="E1160" s="11"/>
      <c r="F1160" s="11"/>
    </row>
    <row r="1161" spans="1:6" x14ac:dyDescent="0.3">
      <c r="A1161" s="11"/>
      <c r="B1161" s="10"/>
      <c r="C1161" s="11"/>
      <c r="D1161" s="86"/>
      <c r="E1161" s="11"/>
      <c r="F1161" s="11"/>
    </row>
    <row r="1162" spans="1:6" x14ac:dyDescent="0.3">
      <c r="A1162" s="11"/>
      <c r="B1162" s="10"/>
      <c r="C1162" s="11"/>
      <c r="D1162" s="86"/>
      <c r="E1162" s="11"/>
      <c r="F1162" s="11"/>
    </row>
    <row r="1163" spans="1:6" x14ac:dyDescent="0.3">
      <c r="A1163" s="11"/>
      <c r="B1163" s="10"/>
      <c r="C1163" s="11"/>
      <c r="D1163" s="86"/>
      <c r="E1163" s="11"/>
      <c r="F1163" s="11"/>
    </row>
    <row r="1164" spans="1:6" x14ac:dyDescent="0.3">
      <c r="A1164" s="11"/>
      <c r="B1164" s="10"/>
      <c r="C1164" s="11"/>
      <c r="D1164" s="86"/>
      <c r="E1164" s="11"/>
      <c r="F1164" s="11"/>
    </row>
    <row r="1165" spans="1:6" x14ac:dyDescent="0.3">
      <c r="A1165" s="11"/>
      <c r="B1165" s="10"/>
      <c r="C1165" s="11"/>
      <c r="D1165" s="86"/>
      <c r="E1165" s="11"/>
      <c r="F1165" s="11"/>
    </row>
    <row r="1166" spans="1:6" x14ac:dyDescent="0.3">
      <c r="A1166" s="11"/>
      <c r="B1166" s="10"/>
      <c r="C1166" s="11"/>
      <c r="D1166" s="86"/>
      <c r="E1166" s="11"/>
      <c r="F1166" s="11"/>
    </row>
    <row r="1167" spans="1:6" x14ac:dyDescent="0.3">
      <c r="A1167" s="11"/>
      <c r="B1167" s="10"/>
      <c r="C1167" s="11"/>
      <c r="D1167" s="86"/>
      <c r="E1167" s="11"/>
      <c r="F1167" s="11"/>
    </row>
    <row r="1168" spans="1:6" x14ac:dyDescent="0.3">
      <c r="A1168" s="11"/>
      <c r="B1168" s="10"/>
      <c r="C1168" s="11"/>
      <c r="D1168" s="86"/>
      <c r="E1168" s="11"/>
      <c r="F1168" s="11"/>
    </row>
    <row r="1169" spans="1:6" x14ac:dyDescent="0.3">
      <c r="A1169" s="11"/>
      <c r="B1169" s="10"/>
      <c r="C1169" s="11"/>
      <c r="D1169" s="86"/>
      <c r="E1169" s="11"/>
      <c r="F1169" s="11"/>
    </row>
    <row r="1170" spans="1:6" x14ac:dyDescent="0.3">
      <c r="A1170" s="11"/>
      <c r="B1170" s="10"/>
      <c r="C1170" s="11"/>
      <c r="D1170" s="86"/>
      <c r="E1170" s="11"/>
      <c r="F1170" s="11"/>
    </row>
    <row r="1171" spans="1:6" x14ac:dyDescent="0.3">
      <c r="A1171" s="11"/>
      <c r="B1171" s="10"/>
      <c r="C1171" s="11"/>
      <c r="D1171" s="86"/>
      <c r="E1171" s="11"/>
      <c r="F1171" s="11"/>
    </row>
    <row r="1172" spans="1:6" x14ac:dyDescent="0.3">
      <c r="A1172" s="11"/>
      <c r="B1172" s="10"/>
      <c r="C1172" s="11"/>
      <c r="D1172" s="86"/>
      <c r="E1172" s="11"/>
      <c r="F1172" s="11"/>
    </row>
    <row r="1173" spans="1:6" x14ac:dyDescent="0.3">
      <c r="A1173" s="11"/>
      <c r="B1173" s="10"/>
      <c r="C1173" s="11"/>
      <c r="D1173" s="86"/>
      <c r="E1173" s="11"/>
      <c r="F1173" s="11"/>
    </row>
    <row r="1174" spans="1:6" x14ac:dyDescent="0.3">
      <c r="A1174" s="11"/>
      <c r="B1174" s="10"/>
      <c r="C1174" s="11"/>
      <c r="D1174" s="86"/>
      <c r="E1174" s="11"/>
      <c r="F1174" s="11"/>
    </row>
    <row r="1175" spans="1:6" x14ac:dyDescent="0.3">
      <c r="A1175" s="11"/>
      <c r="B1175" s="10"/>
      <c r="C1175" s="11"/>
      <c r="D1175" s="86"/>
      <c r="E1175" s="11"/>
      <c r="F1175" s="11"/>
    </row>
    <row r="1176" spans="1:6" x14ac:dyDescent="0.3">
      <c r="A1176" s="11"/>
      <c r="B1176" s="10"/>
      <c r="C1176" s="11"/>
      <c r="D1176" s="86"/>
      <c r="E1176" s="11"/>
      <c r="F1176" s="11"/>
    </row>
    <row r="1177" spans="1:6" x14ac:dyDescent="0.3">
      <c r="A1177" s="11"/>
      <c r="B1177" s="10"/>
      <c r="C1177" s="11"/>
      <c r="D1177" s="86"/>
      <c r="E1177" s="11"/>
      <c r="F1177" s="11"/>
    </row>
    <row r="1178" spans="1:6" x14ac:dyDescent="0.3">
      <c r="A1178" s="11"/>
      <c r="B1178" s="10"/>
      <c r="C1178" s="11"/>
      <c r="D1178" s="86"/>
      <c r="E1178" s="11"/>
      <c r="F1178" s="11"/>
    </row>
    <row r="1179" spans="1:6" x14ac:dyDescent="0.3">
      <c r="A1179" s="11"/>
      <c r="B1179" s="10"/>
      <c r="C1179" s="11"/>
      <c r="D1179" s="86"/>
      <c r="E1179" s="11"/>
      <c r="F1179" s="11"/>
    </row>
    <row r="1180" spans="1:6" x14ac:dyDescent="0.3">
      <c r="A1180" s="11"/>
      <c r="B1180" s="10"/>
      <c r="C1180" s="11"/>
      <c r="D1180" s="86"/>
      <c r="E1180" s="11"/>
      <c r="F1180" s="11"/>
    </row>
    <row r="1181" spans="1:6" x14ac:dyDescent="0.3">
      <c r="A1181" s="11"/>
      <c r="B1181" s="10"/>
      <c r="C1181" s="11"/>
      <c r="D1181" s="86"/>
      <c r="E1181" s="11"/>
      <c r="F1181" s="11"/>
    </row>
    <row r="1182" spans="1:6" x14ac:dyDescent="0.3">
      <c r="A1182" s="11"/>
      <c r="B1182" s="10"/>
      <c r="C1182" s="11"/>
      <c r="D1182" s="86"/>
      <c r="E1182" s="11"/>
      <c r="F1182" s="11"/>
    </row>
    <row r="1183" spans="1:6" x14ac:dyDescent="0.3">
      <c r="A1183" s="11"/>
      <c r="B1183" s="10"/>
      <c r="C1183" s="11"/>
      <c r="D1183" s="86"/>
      <c r="E1183" s="11"/>
      <c r="F1183" s="11"/>
    </row>
    <row r="1184" spans="1:6" x14ac:dyDescent="0.3">
      <c r="A1184" s="11"/>
      <c r="B1184" s="10"/>
      <c r="C1184" s="11"/>
      <c r="D1184" s="86"/>
      <c r="E1184" s="11"/>
      <c r="F1184" s="11"/>
    </row>
    <row r="1185" spans="1:6" x14ac:dyDescent="0.3">
      <c r="A1185" s="11"/>
      <c r="B1185" s="10"/>
      <c r="C1185" s="11"/>
      <c r="D1185" s="86"/>
      <c r="E1185" s="11"/>
      <c r="F1185" s="11"/>
    </row>
    <row r="1186" spans="1:6" x14ac:dyDescent="0.3">
      <c r="A1186" s="11"/>
      <c r="B1186" s="10"/>
      <c r="C1186" s="11"/>
      <c r="D1186" s="86"/>
      <c r="E1186" s="11"/>
      <c r="F1186" s="11"/>
    </row>
    <row r="1187" spans="1:6" x14ac:dyDescent="0.3">
      <c r="A1187" s="11"/>
      <c r="B1187" s="10"/>
      <c r="C1187" s="11"/>
      <c r="D1187" s="86"/>
      <c r="E1187" s="11"/>
      <c r="F1187" s="11"/>
    </row>
    <row r="1188" spans="1:6" x14ac:dyDescent="0.3">
      <c r="A1188" s="11"/>
      <c r="B1188" s="10"/>
      <c r="C1188" s="11"/>
      <c r="D1188" s="86"/>
      <c r="E1188" s="11"/>
      <c r="F1188" s="11"/>
    </row>
    <row r="1189" spans="1:6" x14ac:dyDescent="0.3">
      <c r="A1189" s="11"/>
      <c r="B1189" s="10"/>
      <c r="C1189" s="11"/>
      <c r="D1189" s="86"/>
      <c r="E1189" s="11"/>
      <c r="F1189" s="11"/>
    </row>
    <row r="1190" spans="1:6" x14ac:dyDescent="0.3">
      <c r="A1190" s="11"/>
      <c r="B1190" s="10"/>
      <c r="C1190" s="11"/>
      <c r="D1190" s="86"/>
      <c r="E1190" s="11"/>
      <c r="F1190" s="11"/>
    </row>
    <row r="1191" spans="1:6" x14ac:dyDescent="0.3">
      <c r="A1191" s="11"/>
      <c r="B1191" s="10"/>
      <c r="C1191" s="11"/>
      <c r="D1191" s="86"/>
      <c r="E1191" s="11"/>
      <c r="F1191" s="11"/>
    </row>
    <row r="1192" spans="1:6" x14ac:dyDescent="0.3">
      <c r="A1192" s="11"/>
      <c r="B1192" s="10"/>
      <c r="C1192" s="11"/>
      <c r="D1192" s="86"/>
      <c r="E1192" s="11"/>
      <c r="F1192" s="11"/>
    </row>
    <row r="1193" spans="1:6" x14ac:dyDescent="0.3">
      <c r="A1193" s="11"/>
      <c r="B1193" s="10"/>
      <c r="C1193" s="11"/>
      <c r="D1193" s="86"/>
      <c r="E1193" s="11"/>
      <c r="F1193" s="11"/>
    </row>
    <row r="1194" spans="1:6" x14ac:dyDescent="0.3">
      <c r="A1194" s="11"/>
      <c r="B1194" s="10"/>
      <c r="C1194" s="11"/>
      <c r="D1194" s="86"/>
      <c r="E1194" s="11"/>
      <c r="F1194" s="11"/>
    </row>
    <row r="1195" spans="1:6" x14ac:dyDescent="0.3">
      <c r="A1195" s="11"/>
      <c r="B1195" s="10"/>
      <c r="C1195" s="11"/>
      <c r="D1195" s="86"/>
      <c r="E1195" s="11"/>
      <c r="F1195" s="11"/>
    </row>
    <row r="1196" spans="1:6" x14ac:dyDescent="0.3">
      <c r="A1196" s="11"/>
      <c r="B1196" s="10"/>
      <c r="C1196" s="11"/>
      <c r="D1196" s="86"/>
      <c r="E1196" s="11"/>
      <c r="F1196" s="11"/>
    </row>
    <row r="1197" spans="1:6" x14ac:dyDescent="0.3">
      <c r="A1197" s="11"/>
      <c r="B1197" s="10"/>
      <c r="C1197" s="11"/>
      <c r="D1197" s="86"/>
      <c r="E1197" s="11"/>
      <c r="F1197" s="11"/>
    </row>
    <row r="1198" spans="1:6" x14ac:dyDescent="0.3">
      <c r="A1198" s="11"/>
      <c r="B1198" s="10"/>
      <c r="C1198" s="11"/>
      <c r="D1198" s="86"/>
      <c r="E1198" s="11"/>
      <c r="F1198" s="11"/>
    </row>
    <row r="1199" spans="1:6" x14ac:dyDescent="0.3">
      <c r="A1199" s="11"/>
      <c r="B1199" s="10"/>
      <c r="C1199" s="11"/>
      <c r="D1199" s="86"/>
      <c r="E1199" s="11"/>
      <c r="F1199" s="11"/>
    </row>
    <row r="1200" spans="1:6" x14ac:dyDescent="0.3">
      <c r="A1200" s="11"/>
      <c r="B1200" s="10"/>
      <c r="C1200" s="11"/>
      <c r="D1200" s="86"/>
      <c r="E1200" s="11"/>
      <c r="F1200" s="11"/>
    </row>
    <row r="1201" spans="1:6" x14ac:dyDescent="0.3">
      <c r="A1201" s="11"/>
      <c r="B1201" s="10"/>
      <c r="C1201" s="11"/>
      <c r="D1201" s="86"/>
      <c r="E1201" s="11"/>
      <c r="F1201" s="11"/>
    </row>
    <row r="1202" spans="1:6" x14ac:dyDescent="0.3">
      <c r="A1202" s="11"/>
      <c r="B1202" s="10"/>
      <c r="C1202" s="11"/>
      <c r="D1202" s="86"/>
      <c r="E1202" s="11"/>
      <c r="F1202" s="11"/>
    </row>
    <row r="1203" spans="1:6" x14ac:dyDescent="0.3">
      <c r="A1203" s="11"/>
      <c r="B1203" s="10"/>
      <c r="C1203" s="11"/>
      <c r="D1203" s="86"/>
      <c r="E1203" s="11"/>
      <c r="F1203" s="11"/>
    </row>
    <row r="1204" spans="1:6" x14ac:dyDescent="0.3">
      <c r="A1204" s="11"/>
      <c r="B1204" s="10"/>
      <c r="C1204" s="11"/>
      <c r="D1204" s="86"/>
      <c r="E1204" s="11"/>
      <c r="F1204" s="11"/>
    </row>
    <row r="1205" spans="1:6" x14ac:dyDescent="0.3">
      <c r="A1205" s="11"/>
      <c r="B1205" s="10"/>
      <c r="C1205" s="11"/>
      <c r="D1205" s="86"/>
      <c r="E1205" s="11"/>
      <c r="F1205" s="11"/>
    </row>
    <row r="1206" spans="1:6" x14ac:dyDescent="0.3">
      <c r="A1206" s="11"/>
      <c r="B1206" s="10"/>
      <c r="C1206" s="11"/>
      <c r="D1206" s="86"/>
      <c r="E1206" s="11"/>
      <c r="F1206" s="11"/>
    </row>
    <row r="1207" spans="1:6" x14ac:dyDescent="0.3">
      <c r="A1207" s="11"/>
      <c r="B1207" s="10"/>
      <c r="C1207" s="11"/>
      <c r="D1207" s="86"/>
      <c r="E1207" s="11"/>
      <c r="F1207" s="11"/>
    </row>
    <row r="1208" spans="1:6" x14ac:dyDescent="0.3">
      <c r="A1208" s="11"/>
      <c r="B1208" s="10"/>
      <c r="C1208" s="11"/>
      <c r="D1208" s="86"/>
      <c r="E1208" s="11"/>
      <c r="F1208" s="11"/>
    </row>
    <row r="1209" spans="1:6" x14ac:dyDescent="0.3">
      <c r="A1209" s="11"/>
      <c r="B1209" s="10"/>
      <c r="C1209" s="11"/>
      <c r="D1209" s="86"/>
      <c r="E1209" s="11"/>
      <c r="F1209" s="11"/>
    </row>
    <row r="1210" spans="1:6" x14ac:dyDescent="0.3">
      <c r="A1210" s="11"/>
      <c r="B1210" s="10"/>
      <c r="C1210" s="11"/>
      <c r="D1210" s="86"/>
      <c r="E1210" s="11"/>
      <c r="F1210" s="11"/>
    </row>
    <row r="1211" spans="1:6" x14ac:dyDescent="0.3">
      <c r="A1211" s="11"/>
      <c r="B1211" s="10"/>
      <c r="C1211" s="11"/>
      <c r="D1211" s="86"/>
      <c r="E1211" s="11"/>
      <c r="F1211" s="11"/>
    </row>
    <row r="1212" spans="1:6" x14ac:dyDescent="0.3">
      <c r="A1212" s="11"/>
      <c r="B1212" s="10"/>
      <c r="C1212" s="11"/>
      <c r="D1212" s="86"/>
      <c r="E1212" s="11"/>
      <c r="F1212" s="11"/>
    </row>
    <row r="1213" spans="1:6" x14ac:dyDescent="0.3">
      <c r="A1213" s="11"/>
      <c r="B1213" s="10"/>
      <c r="C1213" s="11"/>
      <c r="D1213" s="86"/>
      <c r="E1213" s="11"/>
      <c r="F1213" s="11"/>
    </row>
    <row r="1214" spans="1:6" x14ac:dyDescent="0.3">
      <c r="A1214" s="11"/>
      <c r="B1214" s="10"/>
      <c r="C1214" s="11"/>
      <c r="D1214" s="86"/>
      <c r="E1214" s="11"/>
      <c r="F1214" s="11"/>
    </row>
    <row r="1215" spans="1:6" x14ac:dyDescent="0.3">
      <c r="A1215" s="11"/>
      <c r="B1215" s="10"/>
      <c r="C1215" s="11"/>
      <c r="D1215" s="86"/>
      <c r="E1215" s="11"/>
      <c r="F1215" s="11"/>
    </row>
    <row r="1216" spans="1:6" x14ac:dyDescent="0.3">
      <c r="A1216" s="11"/>
      <c r="B1216" s="10"/>
      <c r="C1216" s="11"/>
      <c r="D1216" s="86"/>
      <c r="E1216" s="11"/>
      <c r="F1216" s="11"/>
    </row>
    <row r="1217" spans="1:6" x14ac:dyDescent="0.3">
      <c r="A1217" s="11"/>
      <c r="B1217" s="10"/>
      <c r="C1217" s="11"/>
      <c r="D1217" s="86"/>
      <c r="E1217" s="11"/>
      <c r="F1217" s="11"/>
    </row>
    <row r="1218" spans="1:6" x14ac:dyDescent="0.3">
      <c r="A1218" s="11"/>
      <c r="B1218" s="10"/>
      <c r="C1218" s="11"/>
      <c r="D1218" s="86"/>
      <c r="E1218" s="11"/>
      <c r="F1218" s="11"/>
    </row>
    <row r="1219" spans="1:6" x14ac:dyDescent="0.3">
      <c r="A1219" s="11"/>
      <c r="B1219" s="10"/>
      <c r="C1219" s="11"/>
      <c r="D1219" s="86"/>
      <c r="E1219" s="11"/>
      <c r="F1219" s="11"/>
    </row>
    <row r="1220" spans="1:6" x14ac:dyDescent="0.3">
      <c r="A1220" s="11"/>
      <c r="B1220" s="10"/>
      <c r="C1220" s="11"/>
      <c r="D1220" s="86"/>
      <c r="E1220" s="11"/>
      <c r="F1220" s="11"/>
    </row>
    <row r="1221" spans="1:6" x14ac:dyDescent="0.3">
      <c r="A1221" s="11"/>
      <c r="B1221" s="10"/>
      <c r="C1221" s="11"/>
      <c r="D1221" s="86"/>
      <c r="E1221" s="11"/>
      <c r="F1221" s="11"/>
    </row>
    <row r="1222" spans="1:6" x14ac:dyDescent="0.3">
      <c r="A1222" s="11"/>
      <c r="B1222" s="10"/>
      <c r="C1222" s="11"/>
      <c r="D1222" s="86"/>
      <c r="E1222" s="11"/>
      <c r="F1222" s="11"/>
    </row>
    <row r="1223" spans="1:6" x14ac:dyDescent="0.3">
      <c r="A1223" s="11"/>
      <c r="B1223" s="10"/>
      <c r="C1223" s="11"/>
      <c r="D1223" s="86"/>
      <c r="E1223" s="11"/>
      <c r="F1223" s="11"/>
    </row>
    <row r="1224" spans="1:6" x14ac:dyDescent="0.3">
      <c r="A1224" s="11"/>
      <c r="B1224" s="10"/>
      <c r="C1224" s="11"/>
      <c r="D1224" s="86"/>
      <c r="E1224" s="11"/>
      <c r="F1224" s="11"/>
    </row>
    <row r="1225" spans="1:6" x14ac:dyDescent="0.3">
      <c r="A1225" s="11"/>
      <c r="B1225" s="10"/>
      <c r="C1225" s="11"/>
      <c r="D1225" s="86"/>
      <c r="E1225" s="11"/>
      <c r="F1225" s="11"/>
    </row>
    <row r="1226" spans="1:6" x14ac:dyDescent="0.3">
      <c r="A1226" s="11"/>
      <c r="B1226" s="10"/>
      <c r="C1226" s="11"/>
      <c r="D1226" s="86"/>
      <c r="E1226" s="11"/>
      <c r="F1226" s="11"/>
    </row>
    <row r="1227" spans="1:6" x14ac:dyDescent="0.3">
      <c r="A1227" s="11"/>
      <c r="B1227" s="10"/>
      <c r="C1227" s="11"/>
      <c r="D1227" s="86"/>
      <c r="E1227" s="11"/>
      <c r="F1227" s="11"/>
    </row>
    <row r="1228" spans="1:6" x14ac:dyDescent="0.3">
      <c r="A1228" s="11"/>
      <c r="B1228" s="10"/>
      <c r="C1228" s="11"/>
      <c r="D1228" s="86"/>
      <c r="E1228" s="11"/>
      <c r="F1228" s="11"/>
    </row>
    <row r="1229" spans="1:6" x14ac:dyDescent="0.3">
      <c r="A1229" s="11"/>
      <c r="B1229" s="10"/>
      <c r="C1229" s="11"/>
      <c r="D1229" s="86"/>
      <c r="E1229" s="11"/>
      <c r="F1229" s="11"/>
    </row>
    <row r="1230" spans="1:6" x14ac:dyDescent="0.3">
      <c r="A1230" s="11"/>
      <c r="B1230" s="10"/>
      <c r="C1230" s="11"/>
      <c r="D1230" s="86"/>
      <c r="E1230" s="11"/>
      <c r="F1230" s="11"/>
    </row>
    <row r="1231" spans="1:6" x14ac:dyDescent="0.3">
      <c r="A1231" s="11"/>
      <c r="B1231" s="10"/>
      <c r="C1231" s="11"/>
      <c r="D1231" s="86"/>
      <c r="E1231" s="11"/>
      <c r="F1231" s="11"/>
    </row>
    <row r="1232" spans="1:6" x14ac:dyDescent="0.3">
      <c r="A1232" s="11"/>
      <c r="B1232" s="10"/>
      <c r="C1232" s="11"/>
      <c r="D1232" s="86"/>
      <c r="E1232" s="11"/>
      <c r="F1232" s="11"/>
    </row>
    <row r="1233" spans="1:6" x14ac:dyDescent="0.3">
      <c r="A1233" s="11"/>
      <c r="B1233" s="10"/>
      <c r="C1233" s="11"/>
      <c r="D1233" s="86"/>
      <c r="E1233" s="11"/>
      <c r="F1233" s="11"/>
    </row>
    <row r="1234" spans="1:6" x14ac:dyDescent="0.3">
      <c r="A1234" s="11"/>
      <c r="B1234" s="10"/>
      <c r="C1234" s="11"/>
      <c r="D1234" s="86"/>
      <c r="E1234" s="11"/>
      <c r="F1234" s="11"/>
    </row>
    <row r="1235" spans="1:6" x14ac:dyDescent="0.3">
      <c r="A1235" s="11"/>
      <c r="B1235" s="10"/>
      <c r="C1235" s="11"/>
      <c r="D1235" s="86"/>
      <c r="E1235" s="11"/>
      <c r="F1235" s="11"/>
    </row>
    <row r="1236" spans="1:6" x14ac:dyDescent="0.3">
      <c r="A1236" s="11"/>
      <c r="B1236" s="10"/>
      <c r="C1236" s="11"/>
      <c r="D1236" s="86"/>
      <c r="E1236" s="11"/>
      <c r="F1236" s="11"/>
    </row>
    <row r="1237" spans="1:6" x14ac:dyDescent="0.3">
      <c r="A1237" s="11"/>
      <c r="B1237" s="10"/>
      <c r="C1237" s="11"/>
      <c r="D1237" s="86"/>
      <c r="E1237" s="11"/>
      <c r="F1237" s="11"/>
    </row>
    <row r="1238" spans="1:6" x14ac:dyDescent="0.3">
      <c r="A1238" s="11"/>
      <c r="B1238" s="10"/>
      <c r="C1238" s="11"/>
      <c r="D1238" s="86"/>
      <c r="E1238" s="11"/>
      <c r="F1238" s="11"/>
    </row>
    <row r="1239" spans="1:6" x14ac:dyDescent="0.3">
      <c r="A1239" s="11"/>
      <c r="B1239" s="10"/>
      <c r="C1239" s="11"/>
      <c r="D1239" s="86"/>
      <c r="E1239" s="11"/>
      <c r="F1239" s="11"/>
    </row>
    <row r="1240" spans="1:6" x14ac:dyDescent="0.3">
      <c r="A1240" s="11"/>
      <c r="B1240" s="10"/>
      <c r="C1240" s="11"/>
      <c r="D1240" s="86"/>
      <c r="E1240" s="11"/>
      <c r="F1240" s="11"/>
    </row>
    <row r="1241" spans="1:6" x14ac:dyDescent="0.3">
      <c r="A1241" s="11"/>
      <c r="B1241" s="10"/>
      <c r="C1241" s="11"/>
      <c r="D1241" s="86"/>
      <c r="E1241" s="11"/>
      <c r="F1241" s="11"/>
    </row>
    <row r="1242" spans="1:6" x14ac:dyDescent="0.3">
      <c r="A1242" s="11"/>
      <c r="B1242" s="10"/>
      <c r="C1242" s="11"/>
      <c r="D1242" s="86"/>
      <c r="E1242" s="11"/>
      <c r="F1242" s="11"/>
    </row>
    <row r="1243" spans="1:6" x14ac:dyDescent="0.3">
      <c r="A1243" s="11"/>
      <c r="B1243" s="10"/>
      <c r="C1243" s="11"/>
      <c r="D1243" s="86"/>
      <c r="E1243" s="11"/>
      <c r="F1243" s="11"/>
    </row>
    <row r="1244" spans="1:6" x14ac:dyDescent="0.3">
      <c r="A1244" s="11"/>
      <c r="B1244" s="10"/>
      <c r="C1244" s="11"/>
      <c r="D1244" s="86"/>
      <c r="E1244" s="11"/>
      <c r="F1244" s="11"/>
    </row>
    <row r="1245" spans="1:6" x14ac:dyDescent="0.3">
      <c r="A1245" s="11"/>
      <c r="B1245" s="10"/>
      <c r="C1245" s="11"/>
      <c r="D1245" s="86"/>
      <c r="E1245" s="11"/>
      <c r="F1245" s="11"/>
    </row>
    <row r="1246" spans="1:6" x14ac:dyDescent="0.3">
      <c r="A1246" s="11"/>
      <c r="B1246" s="10"/>
      <c r="C1246" s="11"/>
      <c r="D1246" s="86"/>
      <c r="E1246" s="11"/>
      <c r="F1246" s="11"/>
    </row>
    <row r="1247" spans="1:6" x14ac:dyDescent="0.3">
      <c r="A1247" s="11"/>
      <c r="B1247" s="10"/>
      <c r="C1247" s="11"/>
      <c r="D1247" s="86"/>
      <c r="E1247" s="11"/>
      <c r="F1247" s="11"/>
    </row>
    <row r="1248" spans="1:6" x14ac:dyDescent="0.3">
      <c r="A1248" s="11"/>
      <c r="B1248" s="10"/>
      <c r="C1248" s="11"/>
      <c r="D1248" s="86"/>
      <c r="E1248" s="11"/>
      <c r="F1248" s="11"/>
    </row>
    <row r="1249" spans="1:6" x14ac:dyDescent="0.3">
      <c r="A1249" s="11"/>
      <c r="B1249" s="10"/>
      <c r="C1249" s="11"/>
      <c r="D1249" s="86"/>
      <c r="E1249" s="11"/>
      <c r="F1249" s="11"/>
    </row>
    <row r="1250" spans="1:6" x14ac:dyDescent="0.3">
      <c r="A1250" s="11"/>
      <c r="B1250" s="10"/>
      <c r="C1250" s="11"/>
      <c r="D1250" s="86"/>
      <c r="E1250" s="11"/>
      <c r="F1250" s="11"/>
    </row>
    <row r="1251" spans="1:6" x14ac:dyDescent="0.3">
      <c r="A1251" s="11"/>
      <c r="B1251" s="10"/>
      <c r="C1251" s="11"/>
      <c r="D1251" s="86"/>
      <c r="E1251" s="11"/>
      <c r="F1251" s="11"/>
    </row>
    <row r="1252" spans="1:6" x14ac:dyDescent="0.3">
      <c r="A1252" s="11"/>
      <c r="B1252" s="10"/>
      <c r="C1252" s="11"/>
      <c r="D1252" s="86"/>
      <c r="E1252" s="11"/>
      <c r="F1252" s="11"/>
    </row>
    <row r="1253" spans="1:6" x14ac:dyDescent="0.3">
      <c r="A1253" s="11"/>
      <c r="B1253" s="10"/>
      <c r="C1253" s="11"/>
      <c r="D1253" s="86"/>
      <c r="E1253" s="11"/>
      <c r="F1253" s="11"/>
    </row>
    <row r="1254" spans="1:6" x14ac:dyDescent="0.3">
      <c r="A1254" s="11"/>
      <c r="B1254" s="10"/>
      <c r="C1254" s="11"/>
      <c r="D1254" s="86"/>
      <c r="E1254" s="11"/>
      <c r="F1254" s="11"/>
    </row>
    <row r="1255" spans="1:6" x14ac:dyDescent="0.3">
      <c r="A1255" s="11"/>
      <c r="B1255" s="10"/>
      <c r="C1255" s="11"/>
      <c r="D1255" s="86"/>
      <c r="E1255" s="11"/>
      <c r="F1255" s="11"/>
    </row>
    <row r="1256" spans="1:6" x14ac:dyDescent="0.3">
      <c r="A1256" s="11"/>
      <c r="B1256" s="10"/>
      <c r="C1256" s="11"/>
      <c r="D1256" s="86"/>
      <c r="E1256" s="11"/>
      <c r="F1256" s="11"/>
    </row>
    <row r="1257" spans="1:6" x14ac:dyDescent="0.3">
      <c r="A1257" s="11"/>
      <c r="B1257" s="10"/>
      <c r="C1257" s="11"/>
      <c r="D1257" s="86"/>
      <c r="E1257" s="11"/>
      <c r="F1257" s="11"/>
    </row>
    <row r="1258" spans="1:6" x14ac:dyDescent="0.3">
      <c r="A1258" s="11"/>
      <c r="B1258" s="10"/>
      <c r="C1258" s="11"/>
      <c r="D1258" s="86"/>
      <c r="E1258" s="11"/>
      <c r="F1258" s="11"/>
    </row>
    <row r="1259" spans="1:6" x14ac:dyDescent="0.3">
      <c r="A1259" s="11"/>
      <c r="B1259" s="10"/>
      <c r="C1259" s="11"/>
      <c r="D1259" s="86"/>
      <c r="E1259" s="11"/>
      <c r="F1259" s="11"/>
    </row>
    <row r="1260" spans="1:6" x14ac:dyDescent="0.3">
      <c r="A1260" s="11"/>
      <c r="B1260" s="10"/>
      <c r="C1260" s="11"/>
      <c r="D1260" s="86"/>
      <c r="E1260" s="11"/>
      <c r="F1260" s="11"/>
    </row>
    <row r="1261" spans="1:6" x14ac:dyDescent="0.3">
      <c r="A1261" s="11"/>
      <c r="B1261" s="10"/>
      <c r="C1261" s="11"/>
      <c r="D1261" s="86"/>
      <c r="E1261" s="11"/>
      <c r="F1261" s="11"/>
    </row>
    <row r="1262" spans="1:6" x14ac:dyDescent="0.3">
      <c r="A1262" s="11"/>
      <c r="B1262" s="10"/>
      <c r="C1262" s="11"/>
      <c r="D1262" s="86"/>
      <c r="E1262" s="11"/>
      <c r="F1262" s="11"/>
    </row>
    <row r="1263" spans="1:6" x14ac:dyDescent="0.3">
      <c r="A1263" s="11"/>
      <c r="B1263" s="10"/>
      <c r="C1263" s="11"/>
      <c r="D1263" s="86"/>
      <c r="E1263" s="11"/>
      <c r="F1263" s="11"/>
    </row>
    <row r="1264" spans="1:6" x14ac:dyDescent="0.3">
      <c r="A1264" s="11"/>
      <c r="B1264" s="10"/>
      <c r="C1264" s="11"/>
      <c r="D1264" s="86"/>
      <c r="E1264" s="11"/>
      <c r="F1264" s="11"/>
    </row>
    <row r="1265" spans="1:6" x14ac:dyDescent="0.3">
      <c r="A1265" s="11"/>
      <c r="B1265" s="10"/>
      <c r="C1265" s="11"/>
      <c r="D1265" s="86"/>
      <c r="E1265" s="11"/>
      <c r="F1265" s="11"/>
    </row>
    <row r="1266" spans="1:6" x14ac:dyDescent="0.3">
      <c r="A1266" s="11"/>
      <c r="B1266" s="10"/>
      <c r="C1266" s="11"/>
      <c r="D1266" s="86"/>
      <c r="E1266" s="11"/>
      <c r="F1266" s="11"/>
    </row>
    <row r="1267" spans="1:6" x14ac:dyDescent="0.3">
      <c r="A1267" s="11"/>
      <c r="B1267" s="10"/>
      <c r="C1267" s="11"/>
      <c r="D1267" s="86"/>
      <c r="E1267" s="11"/>
      <c r="F1267" s="11"/>
    </row>
    <row r="1268" spans="1:6" x14ac:dyDescent="0.3">
      <c r="A1268" s="11"/>
      <c r="B1268" s="10"/>
      <c r="C1268" s="11"/>
      <c r="D1268" s="86"/>
      <c r="E1268" s="11"/>
      <c r="F1268" s="11"/>
    </row>
    <row r="1269" spans="1:6" x14ac:dyDescent="0.3">
      <c r="A1269" s="11"/>
      <c r="B1269" s="10"/>
      <c r="C1269" s="11"/>
      <c r="D1269" s="86"/>
      <c r="E1269" s="11"/>
      <c r="F1269" s="11"/>
    </row>
    <row r="1270" spans="1:6" x14ac:dyDescent="0.3">
      <c r="A1270" s="11"/>
      <c r="B1270" s="10"/>
      <c r="C1270" s="11"/>
      <c r="D1270" s="86"/>
      <c r="E1270" s="11"/>
      <c r="F1270" s="11"/>
    </row>
    <row r="1271" spans="1:6" x14ac:dyDescent="0.3">
      <c r="A1271" s="11"/>
      <c r="B1271" s="10"/>
      <c r="C1271" s="11"/>
      <c r="D1271" s="86"/>
      <c r="E1271" s="11"/>
      <c r="F1271" s="11"/>
    </row>
    <row r="1272" spans="1:6" x14ac:dyDescent="0.3">
      <c r="A1272" s="11"/>
      <c r="B1272" s="10"/>
      <c r="C1272" s="11"/>
      <c r="D1272" s="86"/>
      <c r="E1272" s="11"/>
      <c r="F1272" s="11"/>
    </row>
    <row r="1273" spans="1:6" x14ac:dyDescent="0.3">
      <c r="A1273" s="11"/>
      <c r="B1273" s="10"/>
      <c r="C1273" s="11"/>
      <c r="D1273" s="86"/>
      <c r="E1273" s="11"/>
      <c r="F1273" s="11"/>
    </row>
    <row r="1274" spans="1:6" x14ac:dyDescent="0.3">
      <c r="A1274" s="11"/>
      <c r="B1274" s="10"/>
      <c r="C1274" s="11"/>
      <c r="D1274" s="86"/>
      <c r="E1274" s="11"/>
      <c r="F1274" s="11"/>
    </row>
    <row r="1275" spans="1:6" x14ac:dyDescent="0.3">
      <c r="A1275" s="11"/>
      <c r="B1275" s="10"/>
      <c r="C1275" s="11"/>
      <c r="D1275" s="86"/>
      <c r="E1275" s="11"/>
      <c r="F1275" s="11"/>
    </row>
    <row r="1276" spans="1:6" x14ac:dyDescent="0.3">
      <c r="A1276" s="11"/>
      <c r="B1276" s="10"/>
      <c r="C1276" s="11"/>
      <c r="D1276" s="86"/>
      <c r="E1276" s="11"/>
      <c r="F1276" s="11"/>
    </row>
    <row r="1277" spans="1:6" x14ac:dyDescent="0.3">
      <c r="A1277" s="11"/>
      <c r="B1277" s="10"/>
      <c r="C1277" s="11"/>
      <c r="D1277" s="86"/>
      <c r="E1277" s="11"/>
      <c r="F1277" s="11"/>
    </row>
    <row r="1278" spans="1:6" x14ac:dyDescent="0.3">
      <c r="A1278" s="11"/>
      <c r="B1278" s="10"/>
      <c r="C1278" s="11"/>
      <c r="D1278" s="86"/>
      <c r="E1278" s="11"/>
      <c r="F1278" s="11"/>
    </row>
    <row r="1279" spans="1:6" x14ac:dyDescent="0.3">
      <c r="A1279" s="11"/>
      <c r="B1279" s="10"/>
      <c r="C1279" s="11"/>
      <c r="D1279" s="86"/>
      <c r="E1279" s="11"/>
      <c r="F1279" s="11"/>
    </row>
    <row r="1280" spans="1:6" x14ac:dyDescent="0.3">
      <c r="A1280" s="11"/>
      <c r="B1280" s="10"/>
      <c r="C1280" s="11"/>
      <c r="D1280" s="86"/>
      <c r="E1280" s="11"/>
      <c r="F1280" s="11"/>
    </row>
    <row r="1281" spans="1:6" x14ac:dyDescent="0.3">
      <c r="A1281" s="11"/>
      <c r="B1281" s="10"/>
      <c r="C1281" s="11"/>
      <c r="D1281" s="86"/>
      <c r="E1281" s="11"/>
      <c r="F1281" s="11"/>
    </row>
    <row r="1282" spans="1:6" x14ac:dyDescent="0.3">
      <c r="A1282" s="11"/>
      <c r="B1282" s="10"/>
      <c r="C1282" s="11"/>
      <c r="D1282" s="86"/>
      <c r="E1282" s="11"/>
      <c r="F1282" s="11"/>
    </row>
    <row r="1283" spans="1:6" x14ac:dyDescent="0.3">
      <c r="A1283" s="11"/>
      <c r="B1283" s="10"/>
      <c r="C1283" s="11"/>
      <c r="D1283" s="86"/>
      <c r="E1283" s="11"/>
      <c r="F1283" s="11"/>
    </row>
    <row r="1284" spans="1:6" x14ac:dyDescent="0.3">
      <c r="A1284" s="11"/>
      <c r="B1284" s="10"/>
      <c r="C1284" s="11"/>
      <c r="D1284" s="86"/>
      <c r="E1284" s="11"/>
      <c r="F1284" s="11"/>
    </row>
    <row r="1285" spans="1:6" x14ac:dyDescent="0.3">
      <c r="A1285" s="11"/>
      <c r="B1285" s="10"/>
      <c r="C1285" s="11"/>
      <c r="D1285" s="86"/>
      <c r="E1285" s="11"/>
      <c r="F1285" s="11"/>
    </row>
    <row r="1286" spans="1:6" x14ac:dyDescent="0.3">
      <c r="A1286" s="11"/>
      <c r="B1286" s="10"/>
      <c r="C1286" s="11"/>
      <c r="D1286" s="86"/>
      <c r="E1286" s="11"/>
      <c r="F1286" s="11"/>
    </row>
    <row r="1287" spans="1:6" x14ac:dyDescent="0.3">
      <c r="A1287" s="11"/>
      <c r="B1287" s="10"/>
      <c r="C1287" s="11"/>
      <c r="D1287" s="86"/>
      <c r="E1287" s="11"/>
      <c r="F1287" s="11"/>
    </row>
    <row r="1288" spans="1:6" x14ac:dyDescent="0.3">
      <c r="A1288" s="11"/>
      <c r="B1288" s="10"/>
      <c r="C1288" s="11"/>
      <c r="D1288" s="86"/>
      <c r="E1288" s="11"/>
      <c r="F1288" s="11"/>
    </row>
    <row r="1289" spans="1:6" x14ac:dyDescent="0.3">
      <c r="A1289" s="11"/>
      <c r="B1289" s="10"/>
      <c r="C1289" s="11"/>
      <c r="D1289" s="86"/>
      <c r="E1289" s="11"/>
      <c r="F1289" s="11"/>
    </row>
    <row r="1290" spans="1:6" x14ac:dyDescent="0.3">
      <c r="A1290" s="11"/>
      <c r="B1290" s="10"/>
      <c r="C1290" s="11"/>
      <c r="D1290" s="86"/>
      <c r="E1290" s="11"/>
      <c r="F1290" s="11"/>
    </row>
    <row r="1291" spans="1:6" x14ac:dyDescent="0.3">
      <c r="A1291" s="11"/>
      <c r="B1291" s="10"/>
      <c r="C1291" s="11"/>
      <c r="D1291" s="86"/>
      <c r="E1291" s="11"/>
      <c r="F1291" s="11"/>
    </row>
    <row r="1292" spans="1:6" x14ac:dyDescent="0.3">
      <c r="A1292" s="11"/>
      <c r="B1292" s="10"/>
      <c r="C1292" s="11"/>
      <c r="D1292" s="86"/>
      <c r="E1292" s="11"/>
      <c r="F1292" s="11"/>
    </row>
    <row r="1293" spans="1:6" x14ac:dyDescent="0.3">
      <c r="A1293" s="11"/>
      <c r="B1293" s="10"/>
      <c r="C1293" s="11"/>
      <c r="D1293" s="86"/>
      <c r="E1293" s="11"/>
      <c r="F1293" s="11"/>
    </row>
    <row r="1294" spans="1:6" x14ac:dyDescent="0.3">
      <c r="A1294" s="11"/>
      <c r="B1294" s="10"/>
      <c r="C1294" s="11"/>
      <c r="D1294" s="86"/>
      <c r="E1294" s="11"/>
      <c r="F1294" s="11"/>
    </row>
    <row r="1295" spans="1:6" x14ac:dyDescent="0.3">
      <c r="A1295" s="11"/>
      <c r="B1295" s="10"/>
      <c r="C1295" s="11"/>
      <c r="D1295" s="86"/>
      <c r="E1295" s="11"/>
      <c r="F1295" s="11"/>
    </row>
    <row r="1296" spans="1:6" x14ac:dyDescent="0.3">
      <c r="A1296" s="11"/>
      <c r="B1296" s="10"/>
      <c r="C1296" s="11"/>
      <c r="D1296" s="86"/>
      <c r="E1296" s="11"/>
      <c r="F1296" s="11"/>
    </row>
    <row r="1297" spans="1:6" x14ac:dyDescent="0.3">
      <c r="A1297" s="11"/>
      <c r="B1297" s="10"/>
      <c r="C1297" s="11"/>
      <c r="D1297" s="86"/>
      <c r="E1297" s="11"/>
      <c r="F1297" s="11"/>
    </row>
    <row r="1298" spans="1:6" x14ac:dyDescent="0.3">
      <c r="A1298" s="11"/>
      <c r="B1298" s="10"/>
      <c r="C1298" s="11"/>
      <c r="D1298" s="86"/>
      <c r="E1298" s="11"/>
      <c r="F1298" s="11"/>
    </row>
    <row r="1299" spans="1:6" x14ac:dyDescent="0.3">
      <c r="A1299" s="11"/>
      <c r="B1299" s="10"/>
      <c r="C1299" s="11"/>
      <c r="D1299" s="86"/>
      <c r="E1299" s="11"/>
      <c r="F1299" s="11"/>
    </row>
    <row r="1300" spans="1:6" x14ac:dyDescent="0.3">
      <c r="A1300" s="11"/>
      <c r="B1300" s="10"/>
      <c r="C1300" s="11"/>
      <c r="D1300" s="86"/>
      <c r="E1300" s="11"/>
      <c r="F1300" s="11"/>
    </row>
    <row r="1301" spans="1:6" x14ac:dyDescent="0.3">
      <c r="A1301" s="11"/>
      <c r="B1301" s="10"/>
      <c r="C1301" s="11"/>
      <c r="D1301" s="86"/>
      <c r="E1301" s="11"/>
      <c r="F1301" s="11"/>
    </row>
    <row r="1302" spans="1:6" x14ac:dyDescent="0.3">
      <c r="A1302" s="11"/>
      <c r="B1302" s="10"/>
      <c r="C1302" s="11"/>
      <c r="D1302" s="86"/>
      <c r="E1302" s="11"/>
      <c r="F1302" s="11"/>
    </row>
    <row r="1303" spans="1:6" x14ac:dyDescent="0.3">
      <c r="A1303" s="11"/>
      <c r="B1303" s="10"/>
      <c r="C1303" s="11"/>
      <c r="D1303" s="86"/>
      <c r="E1303" s="11"/>
      <c r="F1303" s="11"/>
    </row>
    <row r="1304" spans="1:6" x14ac:dyDescent="0.3">
      <c r="A1304" s="11"/>
      <c r="B1304" s="10"/>
      <c r="C1304" s="11"/>
      <c r="D1304" s="86"/>
      <c r="E1304" s="11"/>
      <c r="F1304" s="11"/>
    </row>
    <row r="1305" spans="1:6" x14ac:dyDescent="0.3">
      <c r="A1305" s="11"/>
      <c r="B1305" s="10"/>
      <c r="C1305" s="11"/>
      <c r="D1305" s="86"/>
      <c r="E1305" s="11"/>
      <c r="F1305" s="11"/>
    </row>
    <row r="1306" spans="1:6" x14ac:dyDescent="0.3">
      <c r="A1306" s="11"/>
      <c r="B1306" s="10"/>
      <c r="C1306" s="11"/>
      <c r="D1306" s="86"/>
      <c r="E1306" s="11"/>
      <c r="F1306" s="11"/>
    </row>
    <row r="1307" spans="1:6" x14ac:dyDescent="0.3">
      <c r="A1307" s="11"/>
      <c r="B1307" s="10"/>
      <c r="C1307" s="11"/>
      <c r="D1307" s="86"/>
      <c r="E1307" s="11"/>
      <c r="F1307" s="11"/>
    </row>
    <row r="1308" spans="1:6" x14ac:dyDescent="0.3">
      <c r="A1308" s="11"/>
      <c r="B1308" s="10"/>
      <c r="C1308" s="11"/>
      <c r="D1308" s="86"/>
      <c r="E1308" s="11"/>
      <c r="F1308" s="11"/>
    </row>
    <row r="1309" spans="1:6" x14ac:dyDescent="0.3">
      <c r="A1309" s="11"/>
      <c r="B1309" s="10"/>
      <c r="C1309" s="11"/>
      <c r="D1309" s="86"/>
      <c r="E1309" s="11"/>
      <c r="F1309" s="11"/>
    </row>
    <row r="1310" spans="1:6" x14ac:dyDescent="0.3">
      <c r="A1310" s="11"/>
      <c r="B1310" s="10"/>
      <c r="C1310" s="11"/>
      <c r="D1310" s="86"/>
      <c r="E1310" s="11"/>
      <c r="F1310" s="11"/>
    </row>
    <row r="1311" spans="1:6" x14ac:dyDescent="0.3">
      <c r="A1311" s="11"/>
      <c r="B1311" s="10"/>
      <c r="C1311" s="11"/>
      <c r="D1311" s="86"/>
      <c r="E1311" s="11"/>
      <c r="F1311" s="11"/>
    </row>
    <row r="1312" spans="1:6" x14ac:dyDescent="0.3">
      <c r="A1312" s="11"/>
      <c r="B1312" s="10"/>
      <c r="C1312" s="11"/>
      <c r="D1312" s="86"/>
      <c r="E1312" s="11"/>
      <c r="F1312" s="11"/>
    </row>
    <row r="1313" spans="1:6" x14ac:dyDescent="0.3">
      <c r="A1313" s="11"/>
      <c r="B1313" s="10"/>
      <c r="C1313" s="11"/>
      <c r="D1313" s="86"/>
      <c r="E1313" s="11"/>
      <c r="F1313" s="11"/>
    </row>
    <row r="1314" spans="1:6" x14ac:dyDescent="0.3">
      <c r="A1314" s="11"/>
      <c r="B1314" s="10"/>
      <c r="C1314" s="11"/>
      <c r="D1314" s="86"/>
      <c r="E1314" s="11"/>
      <c r="F1314" s="11"/>
    </row>
    <row r="1315" spans="1:6" x14ac:dyDescent="0.3">
      <c r="A1315" s="11"/>
      <c r="B1315" s="10"/>
      <c r="C1315" s="11"/>
      <c r="D1315" s="86"/>
      <c r="E1315" s="11"/>
      <c r="F1315" s="11"/>
    </row>
    <row r="1316" spans="1:6" x14ac:dyDescent="0.3">
      <c r="A1316" s="11"/>
      <c r="B1316" s="10"/>
      <c r="C1316" s="11"/>
      <c r="D1316" s="86"/>
      <c r="E1316" s="11"/>
      <c r="F1316" s="11"/>
    </row>
    <row r="1317" spans="1:6" x14ac:dyDescent="0.3">
      <c r="A1317" s="11"/>
      <c r="B1317" s="10"/>
      <c r="C1317" s="11"/>
      <c r="D1317" s="86"/>
      <c r="E1317" s="11"/>
      <c r="F1317" s="11"/>
    </row>
    <row r="1318" spans="1:6" x14ac:dyDescent="0.3">
      <c r="A1318" s="11"/>
      <c r="B1318" s="10"/>
      <c r="C1318" s="11"/>
      <c r="D1318" s="86"/>
      <c r="E1318" s="11"/>
      <c r="F1318" s="11"/>
    </row>
    <row r="1319" spans="1:6" x14ac:dyDescent="0.3">
      <c r="A1319" s="11"/>
      <c r="B1319" s="10"/>
      <c r="C1319" s="11"/>
      <c r="D1319" s="86"/>
      <c r="E1319" s="11"/>
      <c r="F1319" s="11"/>
    </row>
    <row r="1320" spans="1:6" x14ac:dyDescent="0.3">
      <c r="A1320" s="11"/>
      <c r="B1320" s="10"/>
      <c r="C1320" s="11"/>
      <c r="D1320" s="86"/>
      <c r="E1320" s="11"/>
      <c r="F1320" s="11"/>
    </row>
    <row r="1321" spans="1:6" x14ac:dyDescent="0.3">
      <c r="A1321" s="11"/>
      <c r="B1321" s="10"/>
      <c r="C1321" s="11"/>
      <c r="D1321" s="86"/>
      <c r="E1321" s="11"/>
      <c r="F1321" s="11"/>
    </row>
    <row r="1322" spans="1:6" x14ac:dyDescent="0.3">
      <c r="A1322" s="11"/>
      <c r="B1322" s="10"/>
      <c r="C1322" s="11"/>
      <c r="D1322" s="86"/>
      <c r="E1322" s="11"/>
      <c r="F1322" s="11"/>
    </row>
    <row r="1323" spans="1:6" x14ac:dyDescent="0.3">
      <c r="A1323" s="11"/>
      <c r="B1323" s="10"/>
      <c r="C1323" s="11"/>
      <c r="D1323" s="86"/>
      <c r="E1323" s="11"/>
      <c r="F1323" s="11"/>
    </row>
    <row r="1324" spans="1:6" x14ac:dyDescent="0.3">
      <c r="A1324" s="11"/>
      <c r="B1324" s="10"/>
      <c r="C1324" s="11"/>
      <c r="D1324" s="86"/>
      <c r="E1324" s="11"/>
      <c r="F1324" s="11"/>
    </row>
    <row r="1325" spans="1:6" x14ac:dyDescent="0.3">
      <c r="A1325" s="11"/>
      <c r="B1325" s="10"/>
      <c r="C1325" s="11"/>
      <c r="D1325" s="86"/>
      <c r="E1325" s="11"/>
      <c r="F1325" s="11"/>
    </row>
    <row r="1326" spans="1:6" x14ac:dyDescent="0.3">
      <c r="A1326" s="11"/>
      <c r="B1326" s="10"/>
      <c r="C1326" s="11"/>
      <c r="D1326" s="86"/>
      <c r="E1326" s="11"/>
      <c r="F1326" s="11"/>
    </row>
    <row r="1327" spans="1:6" x14ac:dyDescent="0.3">
      <c r="A1327" s="11"/>
      <c r="B1327" s="10"/>
      <c r="C1327" s="11"/>
      <c r="D1327" s="86"/>
      <c r="E1327" s="11"/>
      <c r="F1327" s="11"/>
    </row>
    <row r="1328" spans="1:6" x14ac:dyDescent="0.3">
      <c r="A1328" s="11"/>
      <c r="B1328" s="10"/>
      <c r="C1328" s="11"/>
      <c r="D1328" s="86"/>
      <c r="E1328" s="11"/>
      <c r="F1328" s="11"/>
    </row>
    <row r="1329" spans="1:6" x14ac:dyDescent="0.3">
      <c r="A1329" s="11"/>
      <c r="B1329" s="10"/>
      <c r="C1329" s="11"/>
      <c r="D1329" s="86"/>
      <c r="E1329" s="11"/>
      <c r="F1329" s="11"/>
    </row>
    <row r="1330" spans="1:6" x14ac:dyDescent="0.3">
      <c r="A1330" s="11"/>
      <c r="B1330" s="10"/>
      <c r="C1330" s="11"/>
      <c r="D1330" s="86"/>
      <c r="E1330" s="11"/>
      <c r="F1330" s="11"/>
    </row>
    <row r="1331" spans="1:6" x14ac:dyDescent="0.3">
      <c r="A1331" s="11"/>
      <c r="B1331" s="10"/>
      <c r="C1331" s="11"/>
      <c r="D1331" s="86"/>
      <c r="E1331" s="11"/>
      <c r="F1331" s="11"/>
    </row>
    <row r="1332" spans="1:6" x14ac:dyDescent="0.3">
      <c r="A1332" s="11"/>
      <c r="B1332" s="10"/>
      <c r="C1332" s="11"/>
      <c r="D1332" s="86"/>
      <c r="E1332" s="11"/>
      <c r="F1332" s="11"/>
    </row>
    <row r="1333" spans="1:6" x14ac:dyDescent="0.3">
      <c r="A1333" s="11"/>
      <c r="B1333" s="10"/>
      <c r="C1333" s="11"/>
      <c r="D1333" s="86"/>
      <c r="E1333" s="11"/>
      <c r="F1333" s="11"/>
    </row>
    <row r="1334" spans="1:6" x14ac:dyDescent="0.3">
      <c r="A1334" s="11"/>
      <c r="B1334" s="10"/>
      <c r="C1334" s="11"/>
      <c r="D1334" s="86"/>
      <c r="E1334" s="11"/>
      <c r="F1334" s="11"/>
    </row>
    <row r="1335" spans="1:6" x14ac:dyDescent="0.3">
      <c r="A1335" s="11"/>
      <c r="B1335" s="10"/>
      <c r="C1335" s="11"/>
      <c r="D1335" s="86"/>
      <c r="E1335" s="11"/>
      <c r="F1335" s="11"/>
    </row>
    <row r="1336" spans="1:6" x14ac:dyDescent="0.3">
      <c r="A1336" s="11"/>
      <c r="B1336" s="10"/>
      <c r="C1336" s="11"/>
      <c r="D1336" s="86"/>
      <c r="E1336" s="11"/>
      <c r="F1336" s="11"/>
    </row>
    <row r="1337" spans="1:6" x14ac:dyDescent="0.3">
      <c r="A1337" s="11"/>
      <c r="B1337" s="10"/>
      <c r="C1337" s="11"/>
      <c r="D1337" s="86"/>
      <c r="E1337" s="11"/>
      <c r="F1337" s="11"/>
    </row>
    <row r="1338" spans="1:6" x14ac:dyDescent="0.3">
      <c r="A1338" s="11"/>
      <c r="B1338" s="10"/>
      <c r="C1338" s="11"/>
      <c r="D1338" s="86"/>
      <c r="E1338" s="11"/>
      <c r="F1338" s="11"/>
    </row>
    <row r="1339" spans="1:6" x14ac:dyDescent="0.3">
      <c r="A1339" s="11"/>
      <c r="B1339" s="10"/>
      <c r="C1339" s="11"/>
      <c r="D1339" s="86"/>
      <c r="E1339" s="11"/>
      <c r="F1339" s="11"/>
    </row>
    <row r="1340" spans="1:6" x14ac:dyDescent="0.3">
      <c r="A1340" s="11"/>
      <c r="B1340" s="10"/>
      <c r="C1340" s="11"/>
      <c r="D1340" s="86"/>
      <c r="E1340" s="11"/>
      <c r="F1340" s="11"/>
    </row>
    <row r="1341" spans="1:6" x14ac:dyDescent="0.3">
      <c r="A1341" s="11"/>
      <c r="B1341" s="10"/>
      <c r="C1341" s="11"/>
      <c r="D1341" s="86"/>
      <c r="E1341" s="11"/>
      <c r="F1341" s="11"/>
    </row>
    <row r="1342" spans="1:6" x14ac:dyDescent="0.3">
      <c r="A1342" s="11"/>
      <c r="B1342" s="10"/>
      <c r="C1342" s="11"/>
      <c r="D1342" s="86"/>
      <c r="E1342" s="11"/>
      <c r="F1342" s="11"/>
    </row>
    <row r="1343" spans="1:6" x14ac:dyDescent="0.3">
      <c r="A1343" s="11"/>
      <c r="B1343" s="10"/>
      <c r="C1343" s="11"/>
      <c r="D1343" s="86"/>
      <c r="E1343" s="11"/>
      <c r="F1343" s="11"/>
    </row>
    <row r="1344" spans="1:6" x14ac:dyDescent="0.3">
      <c r="A1344" s="11"/>
      <c r="B1344" s="10"/>
      <c r="C1344" s="11"/>
      <c r="D1344" s="86"/>
      <c r="E1344" s="11"/>
      <c r="F1344" s="11"/>
    </row>
    <row r="1345" spans="1:6" x14ac:dyDescent="0.3">
      <c r="A1345" s="11"/>
      <c r="B1345" s="10"/>
      <c r="C1345" s="11"/>
      <c r="D1345" s="86"/>
      <c r="E1345" s="11"/>
      <c r="F1345" s="11"/>
    </row>
    <row r="1346" spans="1:6" x14ac:dyDescent="0.3">
      <c r="A1346" s="11"/>
      <c r="B1346" s="10"/>
      <c r="C1346" s="11"/>
      <c r="D1346" s="86"/>
      <c r="E1346" s="11"/>
      <c r="F1346" s="11"/>
    </row>
    <row r="1347" spans="1:6" x14ac:dyDescent="0.3">
      <c r="A1347" s="11"/>
      <c r="B1347" s="10"/>
      <c r="C1347" s="11"/>
      <c r="D1347" s="86"/>
      <c r="E1347" s="11"/>
      <c r="F1347" s="11"/>
    </row>
    <row r="1348" spans="1:6" x14ac:dyDescent="0.3">
      <c r="A1348" s="11"/>
      <c r="B1348" s="10"/>
      <c r="C1348" s="11"/>
      <c r="D1348" s="86"/>
      <c r="E1348" s="11"/>
      <c r="F1348" s="11"/>
    </row>
    <row r="1349" spans="1:6" x14ac:dyDescent="0.3">
      <c r="A1349" s="11"/>
      <c r="B1349" s="10"/>
      <c r="C1349" s="11"/>
      <c r="D1349" s="86"/>
      <c r="E1349" s="11"/>
      <c r="F1349" s="11"/>
    </row>
    <row r="1350" spans="1:6" x14ac:dyDescent="0.3">
      <c r="A1350" s="11"/>
      <c r="B1350" s="10"/>
      <c r="C1350" s="11"/>
      <c r="D1350" s="86"/>
      <c r="E1350" s="11"/>
      <c r="F1350" s="11"/>
    </row>
    <row r="1351" spans="1:6" x14ac:dyDescent="0.3">
      <c r="A1351" s="11"/>
      <c r="B1351" s="10"/>
      <c r="C1351" s="11"/>
      <c r="D1351" s="86"/>
      <c r="E1351" s="11"/>
      <c r="F1351" s="11"/>
    </row>
    <row r="1352" spans="1:6" x14ac:dyDescent="0.3">
      <c r="A1352" s="11"/>
      <c r="B1352" s="10"/>
      <c r="C1352" s="11"/>
      <c r="D1352" s="86"/>
      <c r="E1352" s="11"/>
      <c r="F1352" s="11"/>
    </row>
    <row r="1353" spans="1:6" x14ac:dyDescent="0.3">
      <c r="A1353" s="11"/>
      <c r="B1353" s="10"/>
      <c r="C1353" s="11"/>
      <c r="D1353" s="86"/>
      <c r="E1353" s="11"/>
      <c r="F1353" s="11"/>
    </row>
    <row r="1354" spans="1:6" x14ac:dyDescent="0.3">
      <c r="A1354" s="11"/>
      <c r="B1354" s="10"/>
      <c r="C1354" s="11"/>
      <c r="D1354" s="86"/>
      <c r="E1354" s="11"/>
      <c r="F1354" s="11"/>
    </row>
    <row r="1355" spans="1:6" x14ac:dyDescent="0.3">
      <c r="A1355" s="11"/>
      <c r="B1355" s="10"/>
      <c r="C1355" s="11"/>
      <c r="D1355" s="86"/>
      <c r="E1355" s="11"/>
      <c r="F1355" s="11"/>
    </row>
    <row r="1356" spans="1:6" x14ac:dyDescent="0.3">
      <c r="A1356" s="11"/>
      <c r="B1356" s="10"/>
      <c r="C1356" s="11"/>
      <c r="D1356" s="86"/>
      <c r="E1356" s="11"/>
      <c r="F1356" s="11"/>
    </row>
    <row r="1357" spans="1:6" x14ac:dyDescent="0.3">
      <c r="A1357" s="11"/>
      <c r="B1357" s="10"/>
      <c r="C1357" s="11"/>
      <c r="D1357" s="86"/>
      <c r="E1357" s="11"/>
      <c r="F1357" s="11"/>
    </row>
    <row r="1358" spans="1:6" x14ac:dyDescent="0.3">
      <c r="A1358" s="11"/>
      <c r="B1358" s="10"/>
      <c r="C1358" s="11"/>
      <c r="D1358" s="86"/>
      <c r="E1358" s="11"/>
      <c r="F1358" s="11"/>
    </row>
    <row r="1359" spans="1:6" x14ac:dyDescent="0.3">
      <c r="A1359" s="11"/>
      <c r="B1359" s="10"/>
      <c r="C1359" s="11"/>
      <c r="D1359" s="86"/>
      <c r="E1359" s="11"/>
      <c r="F1359" s="11"/>
    </row>
    <row r="1360" spans="1:6" x14ac:dyDescent="0.3">
      <c r="A1360" s="11"/>
      <c r="B1360" s="10"/>
      <c r="C1360" s="11"/>
      <c r="D1360" s="86"/>
      <c r="E1360" s="11"/>
      <c r="F1360" s="11"/>
    </row>
    <row r="1361" spans="1:6" x14ac:dyDescent="0.3">
      <c r="A1361" s="11"/>
      <c r="B1361" s="10"/>
      <c r="C1361" s="11"/>
      <c r="D1361" s="86"/>
      <c r="E1361" s="11"/>
      <c r="F1361" s="11"/>
    </row>
    <row r="1362" spans="1:6" x14ac:dyDescent="0.3">
      <c r="A1362" s="11"/>
      <c r="B1362" s="10"/>
      <c r="C1362" s="11"/>
      <c r="D1362" s="86"/>
      <c r="E1362" s="11"/>
      <c r="F1362" s="11"/>
    </row>
    <row r="1363" spans="1:6" x14ac:dyDescent="0.3">
      <c r="A1363" s="11"/>
      <c r="B1363" s="10"/>
      <c r="C1363" s="11"/>
      <c r="D1363" s="86"/>
      <c r="E1363" s="11"/>
      <c r="F1363" s="11"/>
    </row>
    <row r="1364" spans="1:6" x14ac:dyDescent="0.3">
      <c r="A1364" s="11"/>
      <c r="B1364" s="10"/>
      <c r="C1364" s="11"/>
      <c r="D1364" s="86"/>
      <c r="E1364" s="11"/>
      <c r="F1364" s="11"/>
    </row>
    <row r="1365" spans="1:6" x14ac:dyDescent="0.3">
      <c r="A1365" s="11"/>
      <c r="B1365" s="10"/>
      <c r="C1365" s="11"/>
      <c r="D1365" s="86"/>
      <c r="E1365" s="11"/>
      <c r="F1365" s="11"/>
    </row>
    <row r="1366" spans="1:6" x14ac:dyDescent="0.3">
      <c r="A1366" s="11"/>
      <c r="B1366" s="10"/>
      <c r="C1366" s="11"/>
      <c r="D1366" s="86"/>
      <c r="E1366" s="11"/>
      <c r="F1366" s="11"/>
    </row>
    <row r="1367" spans="1:6" x14ac:dyDescent="0.3">
      <c r="A1367" s="11"/>
      <c r="B1367" s="10"/>
      <c r="C1367" s="11"/>
      <c r="D1367" s="86"/>
      <c r="E1367" s="11"/>
      <c r="F1367" s="11"/>
    </row>
    <row r="1368" spans="1:6" x14ac:dyDescent="0.3">
      <c r="A1368" s="11"/>
      <c r="B1368" s="10"/>
      <c r="C1368" s="11"/>
      <c r="D1368" s="86"/>
      <c r="E1368" s="11"/>
      <c r="F1368" s="11"/>
    </row>
    <row r="1369" spans="1:6" x14ac:dyDescent="0.3">
      <c r="A1369" s="11"/>
      <c r="B1369" s="10"/>
      <c r="C1369" s="11"/>
      <c r="D1369" s="86"/>
      <c r="E1369" s="11"/>
      <c r="F1369" s="11"/>
    </row>
    <row r="1370" spans="1:6" x14ac:dyDescent="0.3">
      <c r="A1370" s="11"/>
      <c r="B1370" s="10"/>
      <c r="C1370" s="11"/>
      <c r="D1370" s="86"/>
      <c r="E1370" s="11"/>
      <c r="F1370" s="11"/>
    </row>
    <row r="1371" spans="1:6" x14ac:dyDescent="0.3">
      <c r="A1371" s="11"/>
      <c r="B1371" s="10"/>
      <c r="C1371" s="11"/>
      <c r="D1371" s="86"/>
      <c r="E1371" s="11"/>
      <c r="F1371" s="11"/>
    </row>
    <row r="1372" spans="1:6" x14ac:dyDescent="0.3">
      <c r="A1372" s="11"/>
      <c r="B1372" s="10"/>
      <c r="C1372" s="11"/>
      <c r="D1372" s="86"/>
      <c r="E1372" s="11"/>
      <c r="F1372" s="11"/>
    </row>
    <row r="1373" spans="1:6" x14ac:dyDescent="0.3">
      <c r="A1373" s="11"/>
      <c r="B1373" s="10"/>
      <c r="C1373" s="11"/>
      <c r="D1373" s="86"/>
      <c r="E1373" s="11"/>
      <c r="F1373" s="11"/>
    </row>
    <row r="1374" spans="1:6" x14ac:dyDescent="0.3">
      <c r="A1374" s="11"/>
      <c r="B1374" s="10"/>
      <c r="C1374" s="11"/>
      <c r="D1374" s="86"/>
      <c r="E1374" s="11"/>
      <c r="F1374" s="11"/>
    </row>
    <row r="1375" spans="1:6" x14ac:dyDescent="0.3">
      <c r="A1375" s="11"/>
      <c r="B1375" s="10"/>
      <c r="C1375" s="11"/>
      <c r="D1375" s="86"/>
      <c r="E1375" s="11"/>
      <c r="F1375" s="11"/>
    </row>
    <row r="1376" spans="1:6" x14ac:dyDescent="0.3">
      <c r="A1376" s="11"/>
      <c r="B1376" s="10"/>
      <c r="C1376" s="11"/>
      <c r="D1376" s="86"/>
      <c r="E1376" s="11"/>
      <c r="F1376" s="11"/>
    </row>
    <row r="1377" spans="1:6" x14ac:dyDescent="0.3">
      <c r="A1377" s="11"/>
      <c r="B1377" s="10"/>
      <c r="C1377" s="11"/>
      <c r="D1377" s="86"/>
      <c r="E1377" s="11"/>
      <c r="F1377" s="11"/>
    </row>
    <row r="1378" spans="1:6" x14ac:dyDescent="0.3">
      <c r="A1378" s="11"/>
      <c r="B1378" s="10"/>
      <c r="C1378" s="11"/>
      <c r="D1378" s="86"/>
      <c r="E1378" s="11"/>
      <c r="F1378" s="11"/>
    </row>
    <row r="1379" spans="1:6" x14ac:dyDescent="0.3">
      <c r="A1379" s="11"/>
      <c r="B1379" s="10"/>
      <c r="C1379" s="11"/>
      <c r="D1379" s="86"/>
      <c r="E1379" s="11"/>
      <c r="F1379" s="11"/>
    </row>
    <row r="1380" spans="1:6" x14ac:dyDescent="0.3">
      <c r="A1380" s="11"/>
      <c r="B1380" s="10"/>
      <c r="C1380" s="11"/>
      <c r="D1380" s="86"/>
      <c r="E1380" s="11"/>
      <c r="F1380" s="11"/>
    </row>
    <row r="1381" spans="1:6" x14ac:dyDescent="0.3">
      <c r="A1381" s="11"/>
      <c r="B1381" s="10"/>
      <c r="C1381" s="11"/>
      <c r="D1381" s="86"/>
      <c r="E1381" s="11"/>
      <c r="F1381" s="11"/>
    </row>
    <row r="1382" spans="1:6" x14ac:dyDescent="0.3">
      <c r="A1382" s="11"/>
      <c r="B1382" s="10"/>
      <c r="C1382" s="11"/>
      <c r="D1382" s="86"/>
      <c r="E1382" s="11"/>
      <c r="F1382" s="11"/>
    </row>
    <row r="1383" spans="1:6" x14ac:dyDescent="0.3">
      <c r="A1383" s="11"/>
      <c r="B1383" s="10"/>
      <c r="C1383" s="11"/>
      <c r="D1383" s="86"/>
      <c r="E1383" s="11"/>
      <c r="F1383" s="11"/>
    </row>
    <row r="1384" spans="1:6" x14ac:dyDescent="0.3">
      <c r="A1384" s="11"/>
      <c r="B1384" s="10"/>
      <c r="C1384" s="11"/>
      <c r="D1384" s="86"/>
      <c r="E1384" s="11"/>
      <c r="F1384" s="11"/>
    </row>
    <row r="1385" spans="1:6" x14ac:dyDescent="0.3">
      <c r="A1385" s="11"/>
      <c r="B1385" s="10"/>
      <c r="C1385" s="11"/>
      <c r="D1385" s="86"/>
      <c r="E1385" s="11"/>
      <c r="F1385" s="11"/>
    </row>
    <row r="1386" spans="1:6" x14ac:dyDescent="0.3">
      <c r="A1386" s="11"/>
      <c r="B1386" s="10"/>
      <c r="C1386" s="11"/>
      <c r="D1386" s="86"/>
      <c r="E1386" s="11"/>
      <c r="F1386" s="11"/>
    </row>
    <row r="1387" spans="1:6" x14ac:dyDescent="0.3">
      <c r="A1387" s="11"/>
      <c r="B1387" s="10"/>
      <c r="C1387" s="11"/>
      <c r="D1387" s="86"/>
      <c r="E1387" s="11"/>
      <c r="F1387" s="11"/>
    </row>
    <row r="1388" spans="1:6" x14ac:dyDescent="0.3">
      <c r="A1388" s="11"/>
      <c r="B1388" s="10"/>
      <c r="C1388" s="11"/>
      <c r="D1388" s="86"/>
      <c r="E1388" s="11"/>
      <c r="F1388" s="11"/>
    </row>
    <row r="1389" spans="1:6" x14ac:dyDescent="0.3">
      <c r="A1389" s="11"/>
      <c r="B1389" s="10"/>
      <c r="C1389" s="11"/>
      <c r="D1389" s="86"/>
      <c r="E1389" s="11"/>
      <c r="F1389" s="11"/>
    </row>
    <row r="1390" spans="1:6" x14ac:dyDescent="0.3">
      <c r="A1390" s="11"/>
      <c r="B1390" s="10"/>
      <c r="C1390" s="11"/>
      <c r="D1390" s="86"/>
      <c r="E1390" s="11"/>
      <c r="F1390" s="11"/>
    </row>
    <row r="1391" spans="1:6" x14ac:dyDescent="0.3">
      <c r="A1391" s="11"/>
      <c r="B1391" s="10"/>
      <c r="C1391" s="11"/>
      <c r="D1391" s="86"/>
      <c r="E1391" s="11"/>
      <c r="F1391" s="11"/>
    </row>
    <row r="1392" spans="1:6" x14ac:dyDescent="0.3">
      <c r="A1392" s="11"/>
      <c r="B1392" s="10"/>
      <c r="C1392" s="11"/>
      <c r="D1392" s="86"/>
      <c r="E1392" s="11"/>
      <c r="F1392" s="11"/>
    </row>
    <row r="1393" spans="1:6" x14ac:dyDescent="0.3">
      <c r="A1393" s="11"/>
      <c r="B1393" s="10"/>
      <c r="C1393" s="11"/>
      <c r="D1393" s="86"/>
      <c r="E1393" s="11"/>
      <c r="F1393" s="11"/>
    </row>
    <row r="1394" spans="1:6" x14ac:dyDescent="0.3">
      <c r="A1394" s="11"/>
      <c r="B1394" s="10"/>
      <c r="C1394" s="11"/>
      <c r="D1394" s="86"/>
      <c r="E1394" s="11"/>
      <c r="F1394" s="11"/>
    </row>
    <row r="1395" spans="1:6" x14ac:dyDescent="0.3">
      <c r="A1395" s="11"/>
      <c r="B1395" s="10"/>
      <c r="C1395" s="11"/>
      <c r="D1395" s="86"/>
      <c r="E1395" s="11"/>
      <c r="F1395" s="11"/>
    </row>
    <row r="1396" spans="1:6" x14ac:dyDescent="0.3">
      <c r="A1396" s="11"/>
      <c r="B1396" s="10"/>
      <c r="C1396" s="11"/>
      <c r="D1396" s="86"/>
      <c r="E1396" s="11"/>
      <c r="F1396" s="11"/>
    </row>
    <row r="1397" spans="1:6" x14ac:dyDescent="0.3">
      <c r="A1397" s="11"/>
      <c r="B1397" s="10"/>
      <c r="C1397" s="11"/>
      <c r="D1397" s="86"/>
      <c r="E1397" s="11"/>
      <c r="F1397" s="11"/>
    </row>
    <row r="1398" spans="1:6" x14ac:dyDescent="0.3">
      <c r="A1398" s="11"/>
      <c r="B1398" s="10"/>
      <c r="C1398" s="11"/>
      <c r="D1398" s="86"/>
      <c r="E1398" s="11"/>
      <c r="F1398" s="11"/>
    </row>
    <row r="1399" spans="1:6" x14ac:dyDescent="0.3">
      <c r="A1399" s="11"/>
      <c r="B1399" s="10"/>
      <c r="C1399" s="11"/>
      <c r="D1399" s="86"/>
      <c r="E1399" s="11"/>
      <c r="F1399" s="11"/>
    </row>
    <row r="1400" spans="1:6" x14ac:dyDescent="0.3">
      <c r="A1400" s="11"/>
      <c r="B1400" s="10"/>
      <c r="C1400" s="11"/>
      <c r="D1400" s="86"/>
      <c r="E1400" s="11"/>
      <c r="F1400" s="11"/>
    </row>
    <row r="1401" spans="1:6" x14ac:dyDescent="0.3">
      <c r="A1401" s="11"/>
      <c r="B1401" s="10"/>
      <c r="C1401" s="11"/>
      <c r="D1401" s="86"/>
      <c r="E1401" s="11"/>
      <c r="F1401" s="11"/>
    </row>
    <row r="1402" spans="1:6" x14ac:dyDescent="0.3">
      <c r="A1402" s="11"/>
      <c r="B1402" s="10"/>
      <c r="C1402" s="11"/>
      <c r="D1402" s="86"/>
      <c r="E1402" s="11"/>
      <c r="F1402" s="11"/>
    </row>
    <row r="1403" spans="1:6" x14ac:dyDescent="0.3">
      <c r="A1403" s="11"/>
      <c r="B1403" s="10"/>
      <c r="C1403" s="11"/>
      <c r="D1403" s="86"/>
      <c r="E1403" s="11"/>
      <c r="F1403" s="11"/>
    </row>
    <row r="1404" spans="1:6" x14ac:dyDescent="0.3">
      <c r="A1404" s="11"/>
      <c r="B1404" s="10"/>
      <c r="C1404" s="11"/>
      <c r="D1404" s="86"/>
      <c r="E1404" s="11"/>
      <c r="F1404" s="11"/>
    </row>
    <row r="1405" spans="1:6" x14ac:dyDescent="0.3">
      <c r="A1405" s="11"/>
      <c r="B1405" s="10"/>
      <c r="C1405" s="11"/>
      <c r="D1405" s="86"/>
      <c r="E1405" s="11"/>
      <c r="F1405" s="11"/>
    </row>
    <row r="1406" spans="1:6" x14ac:dyDescent="0.3">
      <c r="A1406" s="11"/>
      <c r="B1406" s="10"/>
      <c r="C1406" s="11"/>
      <c r="D1406" s="86"/>
      <c r="E1406" s="11"/>
      <c r="F1406" s="11"/>
    </row>
    <row r="1407" spans="1:6" x14ac:dyDescent="0.3">
      <c r="A1407" s="11"/>
      <c r="B1407" s="10"/>
      <c r="C1407" s="11"/>
      <c r="D1407" s="86"/>
      <c r="E1407" s="11"/>
      <c r="F1407" s="11"/>
    </row>
    <row r="1408" spans="1:6" x14ac:dyDescent="0.3">
      <c r="A1408" s="11"/>
      <c r="B1408" s="10"/>
      <c r="C1408" s="11"/>
      <c r="D1408" s="86"/>
      <c r="E1408" s="11"/>
      <c r="F1408" s="11"/>
    </row>
    <row r="1409" spans="1:6" x14ac:dyDescent="0.3">
      <c r="A1409" s="11"/>
      <c r="B1409" s="10"/>
      <c r="C1409" s="11"/>
      <c r="D1409" s="86"/>
      <c r="E1409" s="11"/>
      <c r="F1409" s="11"/>
    </row>
    <row r="1410" spans="1:6" x14ac:dyDescent="0.3">
      <c r="A1410" s="11"/>
      <c r="B1410" s="10"/>
      <c r="C1410" s="11"/>
      <c r="D1410" s="86"/>
      <c r="E1410" s="11"/>
      <c r="F1410" s="11"/>
    </row>
    <row r="1411" spans="1:6" x14ac:dyDescent="0.3">
      <c r="A1411" s="11"/>
      <c r="B1411" s="10"/>
      <c r="C1411" s="11"/>
      <c r="D1411" s="86"/>
      <c r="E1411" s="11"/>
      <c r="F1411" s="11"/>
    </row>
    <row r="1412" spans="1:6" x14ac:dyDescent="0.3">
      <c r="A1412" s="11"/>
      <c r="B1412" s="10"/>
      <c r="C1412" s="11"/>
      <c r="D1412" s="86"/>
      <c r="E1412" s="11"/>
      <c r="F1412" s="11"/>
    </row>
    <row r="1413" spans="1:6" x14ac:dyDescent="0.3">
      <c r="A1413" s="11"/>
      <c r="B1413" s="10"/>
      <c r="C1413" s="11"/>
      <c r="D1413" s="86"/>
      <c r="E1413" s="11"/>
      <c r="F1413" s="11"/>
    </row>
    <row r="1414" spans="1:6" x14ac:dyDescent="0.3">
      <c r="A1414" s="11"/>
      <c r="B1414" s="10"/>
      <c r="C1414" s="11"/>
      <c r="D1414" s="86"/>
      <c r="E1414" s="11"/>
      <c r="F1414" s="11"/>
    </row>
    <row r="1415" spans="1:6" x14ac:dyDescent="0.3">
      <c r="A1415" s="11"/>
      <c r="B1415" s="10"/>
      <c r="C1415" s="11"/>
      <c r="D1415" s="86"/>
      <c r="E1415" s="11"/>
      <c r="F1415" s="11"/>
    </row>
    <row r="1416" spans="1:6" x14ac:dyDescent="0.3">
      <c r="A1416" s="11"/>
      <c r="B1416" s="10"/>
      <c r="C1416" s="11"/>
      <c r="D1416" s="86"/>
      <c r="E1416" s="11"/>
      <c r="F1416" s="11"/>
    </row>
    <row r="1417" spans="1:6" x14ac:dyDescent="0.3">
      <c r="A1417" s="11"/>
      <c r="B1417" s="10"/>
      <c r="C1417" s="11"/>
      <c r="D1417" s="86"/>
      <c r="E1417" s="11"/>
      <c r="F1417" s="11"/>
    </row>
    <row r="1418" spans="1:6" x14ac:dyDescent="0.3">
      <c r="A1418" s="11"/>
      <c r="B1418" s="10"/>
      <c r="C1418" s="11"/>
      <c r="D1418" s="86"/>
      <c r="E1418" s="11"/>
      <c r="F1418" s="11"/>
    </row>
    <row r="1419" spans="1:6" x14ac:dyDescent="0.3">
      <c r="A1419" s="11"/>
      <c r="B1419" s="10"/>
      <c r="C1419" s="11"/>
      <c r="D1419" s="86"/>
      <c r="E1419" s="11"/>
      <c r="F1419" s="11"/>
    </row>
    <row r="1420" spans="1:6" x14ac:dyDescent="0.3">
      <c r="A1420" s="11"/>
      <c r="B1420" s="10"/>
      <c r="C1420" s="11"/>
      <c r="D1420" s="86"/>
      <c r="E1420" s="11"/>
      <c r="F1420" s="11"/>
    </row>
    <row r="1421" spans="1:6" x14ac:dyDescent="0.3">
      <c r="A1421" s="11"/>
      <c r="B1421" s="10"/>
      <c r="C1421" s="11"/>
      <c r="D1421" s="86"/>
      <c r="E1421" s="11"/>
      <c r="F1421" s="11"/>
    </row>
    <row r="1422" spans="1:6" x14ac:dyDescent="0.3">
      <c r="A1422" s="11"/>
      <c r="B1422" s="10"/>
      <c r="C1422" s="11"/>
      <c r="D1422" s="86"/>
      <c r="E1422" s="11"/>
      <c r="F1422" s="11"/>
    </row>
    <row r="1423" spans="1:6" x14ac:dyDescent="0.3">
      <c r="A1423" s="11"/>
      <c r="B1423" s="10"/>
      <c r="C1423" s="11"/>
      <c r="D1423" s="86"/>
      <c r="E1423" s="11"/>
      <c r="F1423" s="11"/>
    </row>
    <row r="1424" spans="1:6" x14ac:dyDescent="0.3">
      <c r="A1424" s="11"/>
      <c r="B1424" s="10"/>
      <c r="C1424" s="11"/>
      <c r="D1424" s="86"/>
      <c r="E1424" s="11"/>
      <c r="F1424" s="11"/>
    </row>
  </sheetData>
  <autoFilter ref="E602:F602" xr:uid="{9BEB768B-4EE5-47A6-A257-25734E25F9D8}"/>
  <sortState xmlns:xlrd2="http://schemas.microsoft.com/office/spreadsheetml/2017/richdata2" ref="C7:F587">
    <sortCondition ref="C7:C587"/>
  </sortState>
  <mergeCells count="592">
    <mergeCell ref="F2:G3"/>
    <mergeCell ref="F4:G5"/>
    <mergeCell ref="H585:I585"/>
    <mergeCell ref="H586:I586"/>
    <mergeCell ref="H587:I587"/>
    <mergeCell ref="H2:H3"/>
    <mergeCell ref="H4:H5"/>
    <mergeCell ref="I2:I3"/>
    <mergeCell ref="I4:I5"/>
    <mergeCell ref="H580:I580"/>
    <mergeCell ref="H581:I581"/>
    <mergeCell ref="H582:I582"/>
    <mergeCell ref="H583:I583"/>
    <mergeCell ref="H584:I584"/>
    <mergeCell ref="H575:I575"/>
    <mergeCell ref="H576:I576"/>
    <mergeCell ref="H577:I577"/>
    <mergeCell ref="H578:I578"/>
    <mergeCell ref="H579:I579"/>
    <mergeCell ref="H570:I570"/>
    <mergeCell ref="H571:I571"/>
    <mergeCell ref="H572:I572"/>
    <mergeCell ref="H573:I573"/>
    <mergeCell ref="H574:I574"/>
    <mergeCell ref="H565:I565"/>
    <mergeCell ref="H566:I566"/>
    <mergeCell ref="H567:I567"/>
    <mergeCell ref="H568:I568"/>
    <mergeCell ref="H569:I569"/>
    <mergeCell ref="H560:I560"/>
    <mergeCell ref="H561:I561"/>
    <mergeCell ref="H562:I562"/>
    <mergeCell ref="H563:I563"/>
    <mergeCell ref="H564:I564"/>
    <mergeCell ref="H555:I555"/>
    <mergeCell ref="H556:I556"/>
    <mergeCell ref="H557:I557"/>
    <mergeCell ref="H558:I558"/>
    <mergeCell ref="H559:I559"/>
    <mergeCell ref="H550:I550"/>
    <mergeCell ref="H551:I551"/>
    <mergeCell ref="H552:I552"/>
    <mergeCell ref="H553:I553"/>
    <mergeCell ref="H554:I554"/>
    <mergeCell ref="H545:I545"/>
    <mergeCell ref="H546:I546"/>
    <mergeCell ref="H547:I547"/>
    <mergeCell ref="H548:I548"/>
    <mergeCell ref="H549:I549"/>
    <mergeCell ref="H540:I540"/>
    <mergeCell ref="H541:I541"/>
    <mergeCell ref="H542:I542"/>
    <mergeCell ref="H543:I543"/>
    <mergeCell ref="H544:I544"/>
    <mergeCell ref="H535:I535"/>
    <mergeCell ref="H536:I536"/>
    <mergeCell ref="H537:I537"/>
    <mergeCell ref="H538:I538"/>
    <mergeCell ref="H539:I539"/>
    <mergeCell ref="H530:I530"/>
    <mergeCell ref="H531:I531"/>
    <mergeCell ref="H532:I532"/>
    <mergeCell ref="H533:I533"/>
    <mergeCell ref="H534:I534"/>
    <mergeCell ref="H525:I525"/>
    <mergeCell ref="H526:I526"/>
    <mergeCell ref="H527:I527"/>
    <mergeCell ref="H528:I528"/>
    <mergeCell ref="H529:I529"/>
    <mergeCell ref="H520:I520"/>
    <mergeCell ref="H521:I521"/>
    <mergeCell ref="H522:I522"/>
    <mergeCell ref="H523:I523"/>
    <mergeCell ref="H524:I524"/>
    <mergeCell ref="H515:I515"/>
    <mergeCell ref="H516:I516"/>
    <mergeCell ref="H517:I517"/>
    <mergeCell ref="H518:I518"/>
    <mergeCell ref="H519:I519"/>
    <mergeCell ref="H510:I510"/>
    <mergeCell ref="H511:I511"/>
    <mergeCell ref="H512:I512"/>
    <mergeCell ref="H513:I513"/>
    <mergeCell ref="H514:I514"/>
    <mergeCell ref="H505:I505"/>
    <mergeCell ref="H506:I506"/>
    <mergeCell ref="H507:I507"/>
    <mergeCell ref="H508:I508"/>
    <mergeCell ref="H509:I509"/>
    <mergeCell ref="H500:I500"/>
    <mergeCell ref="H501:I501"/>
    <mergeCell ref="H502:I502"/>
    <mergeCell ref="H503:I503"/>
    <mergeCell ref="H504:I504"/>
    <mergeCell ref="H495:I495"/>
    <mergeCell ref="H496:I496"/>
    <mergeCell ref="H497:I497"/>
    <mergeCell ref="H498:I498"/>
    <mergeCell ref="H499:I499"/>
    <mergeCell ref="H490:I490"/>
    <mergeCell ref="H491:I491"/>
    <mergeCell ref="H492:I492"/>
    <mergeCell ref="H493:I493"/>
    <mergeCell ref="H494:I494"/>
    <mergeCell ref="H485:I485"/>
    <mergeCell ref="H486:I486"/>
    <mergeCell ref="H487:I487"/>
    <mergeCell ref="H488:I488"/>
    <mergeCell ref="H489:I489"/>
    <mergeCell ref="H480:I480"/>
    <mergeCell ref="H481:I481"/>
    <mergeCell ref="H482:I482"/>
    <mergeCell ref="H483:I483"/>
    <mergeCell ref="H484:I484"/>
    <mergeCell ref="H475:I475"/>
    <mergeCell ref="H476:I476"/>
    <mergeCell ref="H477:I477"/>
    <mergeCell ref="H478:I478"/>
    <mergeCell ref="H479:I479"/>
    <mergeCell ref="H470:I470"/>
    <mergeCell ref="H471:I471"/>
    <mergeCell ref="H472:I472"/>
    <mergeCell ref="H473:I473"/>
    <mergeCell ref="H474:I474"/>
    <mergeCell ref="H465:I465"/>
    <mergeCell ref="H466:I466"/>
    <mergeCell ref="H467:I467"/>
    <mergeCell ref="H468:I468"/>
    <mergeCell ref="H469:I469"/>
    <mergeCell ref="H460:I460"/>
    <mergeCell ref="H461:I461"/>
    <mergeCell ref="H462:I462"/>
    <mergeCell ref="H463:I463"/>
    <mergeCell ref="H464:I464"/>
    <mergeCell ref="H455:I455"/>
    <mergeCell ref="H456:I456"/>
    <mergeCell ref="H457:I457"/>
    <mergeCell ref="H458:I458"/>
    <mergeCell ref="H459:I459"/>
    <mergeCell ref="H450:I450"/>
    <mergeCell ref="H451:I451"/>
    <mergeCell ref="H452:I452"/>
    <mergeCell ref="H453:I453"/>
    <mergeCell ref="H454:I454"/>
    <mergeCell ref="H445:I445"/>
    <mergeCell ref="H446:I446"/>
    <mergeCell ref="H447:I447"/>
    <mergeCell ref="H448:I448"/>
    <mergeCell ref="H449:I449"/>
    <mergeCell ref="H440:I440"/>
    <mergeCell ref="H441:I441"/>
    <mergeCell ref="H442:I442"/>
    <mergeCell ref="H443:I443"/>
    <mergeCell ref="H444:I444"/>
    <mergeCell ref="H435:I435"/>
    <mergeCell ref="H436:I436"/>
    <mergeCell ref="H437:I437"/>
    <mergeCell ref="H438:I438"/>
    <mergeCell ref="H439:I439"/>
    <mergeCell ref="H430:I430"/>
    <mergeCell ref="H431:I431"/>
    <mergeCell ref="H432:I432"/>
    <mergeCell ref="H433:I433"/>
    <mergeCell ref="H434:I434"/>
    <mergeCell ref="H425:I425"/>
    <mergeCell ref="H426:I426"/>
    <mergeCell ref="H427:I427"/>
    <mergeCell ref="H428:I428"/>
    <mergeCell ref="H429:I429"/>
    <mergeCell ref="H420:I420"/>
    <mergeCell ref="H421:I421"/>
    <mergeCell ref="H422:I422"/>
    <mergeCell ref="H423:I423"/>
    <mergeCell ref="H424:I424"/>
    <mergeCell ref="H415:I415"/>
    <mergeCell ref="H416:I416"/>
    <mergeCell ref="H417:I417"/>
    <mergeCell ref="H418:I418"/>
    <mergeCell ref="H419:I419"/>
    <mergeCell ref="H410:I410"/>
    <mergeCell ref="H411:I411"/>
    <mergeCell ref="H412:I412"/>
    <mergeCell ref="H413:I413"/>
    <mergeCell ref="H414:I414"/>
    <mergeCell ref="H405:I405"/>
    <mergeCell ref="H406:I406"/>
    <mergeCell ref="H407:I407"/>
    <mergeCell ref="H408:I408"/>
    <mergeCell ref="H409:I409"/>
    <mergeCell ref="H400:I400"/>
    <mergeCell ref="H401:I401"/>
    <mergeCell ref="H402:I402"/>
    <mergeCell ref="H403:I403"/>
    <mergeCell ref="H404:I404"/>
    <mergeCell ref="H395:I395"/>
    <mergeCell ref="H396:I396"/>
    <mergeCell ref="H397:I397"/>
    <mergeCell ref="H398:I398"/>
    <mergeCell ref="H399:I399"/>
    <mergeCell ref="H390:I390"/>
    <mergeCell ref="H391:I391"/>
    <mergeCell ref="H392:I392"/>
    <mergeCell ref="H393:I393"/>
    <mergeCell ref="H394:I394"/>
    <mergeCell ref="H385:I385"/>
    <mergeCell ref="H386:I386"/>
    <mergeCell ref="H387:I387"/>
    <mergeCell ref="H388:I388"/>
    <mergeCell ref="H389:I389"/>
    <mergeCell ref="H380:I380"/>
    <mergeCell ref="H381:I381"/>
    <mergeCell ref="H382:I382"/>
    <mergeCell ref="H383:I383"/>
    <mergeCell ref="H384:I384"/>
    <mergeCell ref="H375:I375"/>
    <mergeCell ref="H376:I376"/>
    <mergeCell ref="H377:I377"/>
    <mergeCell ref="H378:I378"/>
    <mergeCell ref="H379:I379"/>
    <mergeCell ref="H370:I370"/>
    <mergeCell ref="H371:I371"/>
    <mergeCell ref="H372:I372"/>
    <mergeCell ref="H373:I373"/>
    <mergeCell ref="H374:I374"/>
    <mergeCell ref="H365:I365"/>
    <mergeCell ref="H366:I366"/>
    <mergeCell ref="H367:I367"/>
    <mergeCell ref="H368:I368"/>
    <mergeCell ref="H369:I369"/>
    <mergeCell ref="H360:I360"/>
    <mergeCell ref="H361:I361"/>
    <mergeCell ref="H362:I362"/>
    <mergeCell ref="H363:I363"/>
    <mergeCell ref="H364:I364"/>
    <mergeCell ref="H355:I355"/>
    <mergeCell ref="H356:I356"/>
    <mergeCell ref="H357:I357"/>
    <mergeCell ref="H358:I358"/>
    <mergeCell ref="H359:I359"/>
    <mergeCell ref="H350:I350"/>
    <mergeCell ref="H351:I351"/>
    <mergeCell ref="H352:I352"/>
    <mergeCell ref="H353:I353"/>
    <mergeCell ref="H354:I354"/>
    <mergeCell ref="H345:I345"/>
    <mergeCell ref="H346:I346"/>
    <mergeCell ref="H347:I347"/>
    <mergeCell ref="H348:I348"/>
    <mergeCell ref="H349:I349"/>
    <mergeCell ref="H340:I340"/>
    <mergeCell ref="H341:I341"/>
    <mergeCell ref="H342:I342"/>
    <mergeCell ref="H343:I343"/>
    <mergeCell ref="H344:I344"/>
    <mergeCell ref="H335:I335"/>
    <mergeCell ref="H336:I336"/>
    <mergeCell ref="H337:I337"/>
    <mergeCell ref="H338:I338"/>
    <mergeCell ref="H339:I339"/>
    <mergeCell ref="H330:I330"/>
    <mergeCell ref="H331:I331"/>
    <mergeCell ref="H332:I332"/>
    <mergeCell ref="H333:I333"/>
    <mergeCell ref="H334:I334"/>
    <mergeCell ref="H325:I325"/>
    <mergeCell ref="H326:I326"/>
    <mergeCell ref="H327:I327"/>
    <mergeCell ref="H328:I328"/>
    <mergeCell ref="H329:I329"/>
    <mergeCell ref="H320:I320"/>
    <mergeCell ref="H321:I321"/>
    <mergeCell ref="H322:I322"/>
    <mergeCell ref="H323:I323"/>
    <mergeCell ref="H324:I324"/>
    <mergeCell ref="H315:I315"/>
    <mergeCell ref="H316:I316"/>
    <mergeCell ref="H317:I317"/>
    <mergeCell ref="H318:I318"/>
    <mergeCell ref="H319:I319"/>
    <mergeCell ref="H310:I310"/>
    <mergeCell ref="H311:I311"/>
    <mergeCell ref="H312:I312"/>
    <mergeCell ref="H313:I313"/>
    <mergeCell ref="H314:I314"/>
    <mergeCell ref="H305:I305"/>
    <mergeCell ref="H306:I306"/>
    <mergeCell ref="H307:I307"/>
    <mergeCell ref="H308:I308"/>
    <mergeCell ref="H309:I309"/>
    <mergeCell ref="H300:I300"/>
    <mergeCell ref="H301:I301"/>
    <mergeCell ref="H302:I302"/>
    <mergeCell ref="H303:I303"/>
    <mergeCell ref="H304:I304"/>
    <mergeCell ref="H295:I295"/>
    <mergeCell ref="H296:I296"/>
    <mergeCell ref="H297:I297"/>
    <mergeCell ref="H298:I298"/>
    <mergeCell ref="H299:I299"/>
    <mergeCell ref="H290:I290"/>
    <mergeCell ref="H291:I291"/>
    <mergeCell ref="H292:I292"/>
    <mergeCell ref="H293:I293"/>
    <mergeCell ref="H294:I294"/>
    <mergeCell ref="H285:I285"/>
    <mergeCell ref="H286:I286"/>
    <mergeCell ref="H287:I287"/>
    <mergeCell ref="H288:I288"/>
    <mergeCell ref="H289:I289"/>
    <mergeCell ref="H280:I280"/>
    <mergeCell ref="H281:I281"/>
    <mergeCell ref="H282:I282"/>
    <mergeCell ref="H283:I283"/>
    <mergeCell ref="H284:I284"/>
    <mergeCell ref="H275:I275"/>
    <mergeCell ref="H276:I276"/>
    <mergeCell ref="H277:I277"/>
    <mergeCell ref="H278:I278"/>
    <mergeCell ref="H279:I279"/>
    <mergeCell ref="H270:I270"/>
    <mergeCell ref="H271:I271"/>
    <mergeCell ref="H272:I272"/>
    <mergeCell ref="H273:I273"/>
    <mergeCell ref="H274:I274"/>
    <mergeCell ref="H265:I265"/>
    <mergeCell ref="H266:I266"/>
    <mergeCell ref="H267:I267"/>
    <mergeCell ref="H268:I268"/>
    <mergeCell ref="H269:I269"/>
    <mergeCell ref="H260:I260"/>
    <mergeCell ref="H261:I261"/>
    <mergeCell ref="H262:I262"/>
    <mergeCell ref="H263:I263"/>
    <mergeCell ref="H264:I264"/>
    <mergeCell ref="H255:I255"/>
    <mergeCell ref="H256:I256"/>
    <mergeCell ref="H257:I257"/>
    <mergeCell ref="H258:I258"/>
    <mergeCell ref="H259:I259"/>
    <mergeCell ref="H250:I250"/>
    <mergeCell ref="H251:I251"/>
    <mergeCell ref="H252:I252"/>
    <mergeCell ref="H253:I253"/>
    <mergeCell ref="H254:I254"/>
    <mergeCell ref="H245:I245"/>
    <mergeCell ref="H246:I246"/>
    <mergeCell ref="H247:I247"/>
    <mergeCell ref="H248:I248"/>
    <mergeCell ref="H249:I249"/>
    <mergeCell ref="H240:I240"/>
    <mergeCell ref="H241:I241"/>
    <mergeCell ref="H242:I242"/>
    <mergeCell ref="H243:I243"/>
    <mergeCell ref="H244:I244"/>
    <mergeCell ref="H235:I235"/>
    <mergeCell ref="H236:I236"/>
    <mergeCell ref="H237:I237"/>
    <mergeCell ref="H238:I238"/>
    <mergeCell ref="H239:I239"/>
    <mergeCell ref="H230:I230"/>
    <mergeCell ref="H231:I231"/>
    <mergeCell ref="H232:I232"/>
    <mergeCell ref="H233:I233"/>
    <mergeCell ref="H234:I234"/>
    <mergeCell ref="H225:I225"/>
    <mergeCell ref="H226:I226"/>
    <mergeCell ref="H227:I227"/>
    <mergeCell ref="H228:I228"/>
    <mergeCell ref="H229:I229"/>
    <mergeCell ref="H220:I220"/>
    <mergeCell ref="H221:I221"/>
    <mergeCell ref="H222:I222"/>
    <mergeCell ref="H223:I223"/>
    <mergeCell ref="H224:I224"/>
    <mergeCell ref="H215:I215"/>
    <mergeCell ref="H216:I216"/>
    <mergeCell ref="H217:I217"/>
    <mergeCell ref="H218:I218"/>
    <mergeCell ref="H219:I219"/>
    <mergeCell ref="H210:I210"/>
    <mergeCell ref="H211:I211"/>
    <mergeCell ref="H212:I212"/>
    <mergeCell ref="H213:I213"/>
    <mergeCell ref="H214:I214"/>
    <mergeCell ref="H205:I205"/>
    <mergeCell ref="H206:I206"/>
    <mergeCell ref="H207:I207"/>
    <mergeCell ref="H208:I208"/>
    <mergeCell ref="H209:I209"/>
    <mergeCell ref="H200:I200"/>
    <mergeCell ref="H201:I201"/>
    <mergeCell ref="H202:I202"/>
    <mergeCell ref="H203:I203"/>
    <mergeCell ref="H204:I204"/>
    <mergeCell ref="H195:I195"/>
    <mergeCell ref="H196:I196"/>
    <mergeCell ref="H197:I197"/>
    <mergeCell ref="H198:I198"/>
    <mergeCell ref="H199:I199"/>
    <mergeCell ref="H190:I190"/>
    <mergeCell ref="H191:I191"/>
    <mergeCell ref="H192:I192"/>
    <mergeCell ref="H193:I193"/>
    <mergeCell ref="H194:I194"/>
    <mergeCell ref="H185:I185"/>
    <mergeCell ref="H186:I186"/>
    <mergeCell ref="H187:I187"/>
    <mergeCell ref="H188:I188"/>
    <mergeCell ref="H189:I189"/>
    <mergeCell ref="H180:I180"/>
    <mergeCell ref="H181:I181"/>
    <mergeCell ref="H182:I182"/>
    <mergeCell ref="H183:I183"/>
    <mergeCell ref="H184:I184"/>
    <mergeCell ref="H175:I175"/>
    <mergeCell ref="H176:I176"/>
    <mergeCell ref="H177:I177"/>
    <mergeCell ref="H178:I178"/>
    <mergeCell ref="H179:I179"/>
    <mergeCell ref="H170:I170"/>
    <mergeCell ref="H171:I171"/>
    <mergeCell ref="H172:I172"/>
    <mergeCell ref="H173:I173"/>
    <mergeCell ref="H174:I174"/>
    <mergeCell ref="H165:I165"/>
    <mergeCell ref="H166:I166"/>
    <mergeCell ref="H167:I167"/>
    <mergeCell ref="H168:I168"/>
    <mergeCell ref="H169:I169"/>
    <mergeCell ref="H160:I160"/>
    <mergeCell ref="H161:I161"/>
    <mergeCell ref="H162:I162"/>
    <mergeCell ref="H163:I163"/>
    <mergeCell ref="H164:I164"/>
    <mergeCell ref="H155:I155"/>
    <mergeCell ref="H156:I156"/>
    <mergeCell ref="H157:I157"/>
    <mergeCell ref="H158:I158"/>
    <mergeCell ref="H159:I159"/>
    <mergeCell ref="H150:I150"/>
    <mergeCell ref="H151:I151"/>
    <mergeCell ref="H152:I152"/>
    <mergeCell ref="H153:I153"/>
    <mergeCell ref="H154:I154"/>
    <mergeCell ref="H145:I145"/>
    <mergeCell ref="H146:I146"/>
    <mergeCell ref="H147:I147"/>
    <mergeCell ref="H148:I148"/>
    <mergeCell ref="H149:I149"/>
    <mergeCell ref="H140:I140"/>
    <mergeCell ref="H141:I141"/>
    <mergeCell ref="H142:I142"/>
    <mergeCell ref="H143:I143"/>
    <mergeCell ref="H144:I144"/>
    <mergeCell ref="H135:I135"/>
    <mergeCell ref="H136:I136"/>
    <mergeCell ref="H137:I137"/>
    <mergeCell ref="H138:I138"/>
    <mergeCell ref="H139:I139"/>
    <mergeCell ref="H130:I130"/>
    <mergeCell ref="H131:I131"/>
    <mergeCell ref="H132:I132"/>
    <mergeCell ref="H133:I133"/>
    <mergeCell ref="H134:I134"/>
    <mergeCell ref="H125:I125"/>
    <mergeCell ref="H126:I126"/>
    <mergeCell ref="H127:I127"/>
    <mergeCell ref="H128:I128"/>
    <mergeCell ref="H129:I129"/>
    <mergeCell ref="H120:I120"/>
    <mergeCell ref="H121:I121"/>
    <mergeCell ref="H122:I122"/>
    <mergeCell ref="H123:I123"/>
    <mergeCell ref="H124:I124"/>
    <mergeCell ref="H115:I115"/>
    <mergeCell ref="H116:I116"/>
    <mergeCell ref="H117:I117"/>
    <mergeCell ref="H118:I118"/>
    <mergeCell ref="H119:I119"/>
    <mergeCell ref="H110:I110"/>
    <mergeCell ref="H111:I111"/>
    <mergeCell ref="H112:I112"/>
    <mergeCell ref="H113:I113"/>
    <mergeCell ref="H114:I114"/>
    <mergeCell ref="H105:I105"/>
    <mergeCell ref="H106:I106"/>
    <mergeCell ref="H107:I107"/>
    <mergeCell ref="H108:I108"/>
    <mergeCell ref="H109:I109"/>
    <mergeCell ref="H100:I100"/>
    <mergeCell ref="H101:I101"/>
    <mergeCell ref="H102:I102"/>
    <mergeCell ref="H103:I103"/>
    <mergeCell ref="H104:I104"/>
    <mergeCell ref="H95:I95"/>
    <mergeCell ref="H96:I96"/>
    <mergeCell ref="H97:I97"/>
    <mergeCell ref="H98:I98"/>
    <mergeCell ref="H99:I99"/>
    <mergeCell ref="H90:I90"/>
    <mergeCell ref="H91:I91"/>
    <mergeCell ref="H92:I92"/>
    <mergeCell ref="H93:I93"/>
    <mergeCell ref="H94:I94"/>
    <mergeCell ref="H85:I85"/>
    <mergeCell ref="H86:I86"/>
    <mergeCell ref="H87:I87"/>
    <mergeCell ref="H88:I88"/>
    <mergeCell ref="H89:I89"/>
    <mergeCell ref="H80:I80"/>
    <mergeCell ref="H81:I81"/>
    <mergeCell ref="H82:I82"/>
    <mergeCell ref="H83:I83"/>
    <mergeCell ref="H84:I84"/>
    <mergeCell ref="H75:I75"/>
    <mergeCell ref="H76:I76"/>
    <mergeCell ref="H77:I77"/>
    <mergeCell ref="H78:I78"/>
    <mergeCell ref="H79:I79"/>
    <mergeCell ref="H70:I70"/>
    <mergeCell ref="H71:I71"/>
    <mergeCell ref="H72:I72"/>
    <mergeCell ref="H73:I73"/>
    <mergeCell ref="H74:I74"/>
    <mergeCell ref="H65:I65"/>
    <mergeCell ref="H66:I66"/>
    <mergeCell ref="H67:I67"/>
    <mergeCell ref="H68:I68"/>
    <mergeCell ref="H69:I69"/>
    <mergeCell ref="H60:I60"/>
    <mergeCell ref="H61:I61"/>
    <mergeCell ref="H62:I62"/>
    <mergeCell ref="H63:I63"/>
    <mergeCell ref="H64:I64"/>
    <mergeCell ref="H55:I55"/>
    <mergeCell ref="H56:I56"/>
    <mergeCell ref="H57:I57"/>
    <mergeCell ref="H58:I58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B593:F594"/>
    <mergeCell ref="B2:C5"/>
    <mergeCell ref="D2:E3"/>
    <mergeCell ref="D4:E5"/>
    <mergeCell ref="H6:I6"/>
    <mergeCell ref="H7:I7"/>
    <mergeCell ref="H8:I8"/>
    <mergeCell ref="H9:I9"/>
    <mergeCell ref="H10:I10"/>
    <mergeCell ref="H11:I11"/>
    <mergeCell ref="H12:I12"/>
    <mergeCell ref="H13:I13"/>
    <mergeCell ref="H14:I14"/>
  </mergeCells>
  <phoneticPr fontId="2" type="noConversion"/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31-01-2022</vt:lpstr>
      <vt:lpstr>'31-01-2022'!Área_de_impresión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Luis Gabriel</cp:lastModifiedBy>
  <cp:lastPrinted>2021-12-15T19:40:56Z</cp:lastPrinted>
  <dcterms:created xsi:type="dcterms:W3CDTF">2021-11-01T14:05:41Z</dcterms:created>
  <dcterms:modified xsi:type="dcterms:W3CDTF">2022-02-09T20:21:58Z</dcterms:modified>
</cp:coreProperties>
</file>