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lvis\Dropbox\SITEMA DE GESTION ESSMAR\PLAN DE ACCION 2020\"/>
    </mc:Choice>
  </mc:AlternateContent>
  <bookViews>
    <workbookView xWindow="0" yWindow="0" windowWidth="20490" windowHeight="7755" activeTab="1"/>
  </bookViews>
  <sheets>
    <sheet name="CAPACITACION" sheetId="1" r:id="rId1"/>
    <sheet name="INFORMACIO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47" i="2"/>
  <c r="F90" i="2"/>
  <c r="K34" i="1" l="1"/>
  <c r="I34" i="1"/>
  <c r="G34" i="1"/>
  <c r="C91" i="2" l="1"/>
  <c r="C48" i="2"/>
  <c r="C6" i="2"/>
  <c r="C7" i="2" s="1"/>
  <c r="C49" i="2" l="1"/>
  <c r="C92" i="2"/>
</calcChain>
</file>

<file path=xl/sharedStrings.xml><?xml version="1.0" encoding="utf-8"?>
<sst xmlns="http://schemas.openxmlformats.org/spreadsheetml/2006/main" count="177" uniqueCount="63">
  <si>
    <t xml:space="preserve">PLAN DE ACCION </t>
  </si>
  <si>
    <t>GESTION DE LA PLANEACCION Y DIRECCIOAMIENTO ESTRATEGICO</t>
  </si>
  <si>
    <t>DIRECTRIZ</t>
  </si>
  <si>
    <t>ACTIVIDADES / ACCIONES</t>
  </si>
  <si>
    <t>INDICADORES</t>
  </si>
  <si>
    <t xml:space="preserve"> ENTREGA POR  ACTIVIDAD</t>
  </si>
  <si>
    <t>RESPONSABLE</t>
  </si>
  <si>
    <t xml:space="preserve">META </t>
  </si>
  <si>
    <t>REPORTE 1</t>
  </si>
  <si>
    <t>FECHA 1</t>
  </si>
  <si>
    <t>REPORTE 2</t>
  </si>
  <si>
    <t>FECHA 2</t>
  </si>
  <si>
    <t>REPORTE 3</t>
  </si>
  <si>
    <t xml:space="preserve">FECHA 3 </t>
  </si>
  <si>
    <t>REPORTE TOTAL</t>
  </si>
  <si>
    <t>OBSERVACIONES</t>
  </si>
  <si>
    <t>(N# Capacitaciones ejecutadas / N# Capacitaciones programadas) *100%</t>
  </si>
  <si>
    <t>1 reporte</t>
  </si>
  <si>
    <t>2 reporte</t>
  </si>
  <si>
    <t>3 reporte</t>
  </si>
  <si>
    <t>Realizar un diagnóstico en las áreas misionales</t>
  </si>
  <si>
    <t>Capacitar a los Lideres de procesos sobre el manejo de Gestión Integral de recursos hídricos</t>
  </si>
  <si>
    <t>Capacitar a los Lideres de procesos sobre las Propiedades físicas de los fluidos</t>
  </si>
  <si>
    <t>Capacitar a los Lideres de procesos sobre Mécanica de fluidos para no ingenieros</t>
  </si>
  <si>
    <t>Capacitar a los Lideres de procesos sobre la Conceptualización de redes de saneamiento</t>
  </si>
  <si>
    <t xml:space="preserve">Capacitar a los Lideres de procesos sobre Formulación de proyectos de inversión Pública </t>
  </si>
  <si>
    <t>Capacitar a todos los servidores públicos de la ESSMAR sobre Gestión y uso eficiente de agua</t>
  </si>
  <si>
    <t>Capacitar al personal operativo del proceso de acueducto y alcantarillado sobre los Topicos avanzados de modelación de redes de saneamiento</t>
  </si>
  <si>
    <t>Capacitar al personal operativo del proceso de acueducto y alcantarillado sobre el Diseño de estación de bombeos</t>
  </si>
  <si>
    <t>Capacitar al personal operativo del proceso de acueducto y alcantarillado sobre el Cálculo de purgas y ventosas</t>
  </si>
  <si>
    <t>Capacitar al personal que dentro de sus funciones involucre la realización de informes sobre Ofimatica</t>
  </si>
  <si>
    <t>Capacitar a todos los servidores públicos de la ESSMAR sobre Servicio al cliente / Atención al usuario / expresión oral</t>
  </si>
  <si>
    <t>Capacitar a todos los servidores públicos de la ESSMAR que dentro de sus funciones lo requieran sobre Archivo (Gestión documental)</t>
  </si>
  <si>
    <t>Capacitar a todos los servidores públicos de la ESSMAR sobre Roles, funciones y responsabilidades entre procesos</t>
  </si>
  <si>
    <t>Capacitar a todos los servidores públicos de la ESSMAR sobre Gestión de residuos sólidos</t>
  </si>
  <si>
    <t>Capacitar al personal operativo del proceso de acueducto y alcantarillado sobre Conexión e instalación de redes</t>
  </si>
  <si>
    <t>Capacitar al personal operativo del proceso de acueducto y comercial sobre Instalación de medidores</t>
  </si>
  <si>
    <t>Capacitar al personal operativo del proceso de acueducto sobre el Uso de equipo Geofono para detección de fugas en tuberias de acueductos</t>
  </si>
  <si>
    <t>Capacitar al personal operativo del proceso de acueducto y alcantarillado Uso de equipo camara para inspección de tuberias</t>
  </si>
  <si>
    <t>Capacitar al personal operativo del proceso de acueducto sobre el Uso de Caudalimetro para medición de caudal en tuberías de acueductos</t>
  </si>
  <si>
    <t>Capacitar al personal en actualizacion derecho de peticion, quejas, reclamos y denuncias PQRSD.</t>
  </si>
  <si>
    <t>Capacitar al personal en Roles y funciones de la supervision, interventoria y liquidacion de contratos estatales</t>
  </si>
  <si>
    <t>Capacitar al personal actualizacion de contratacion Publica</t>
  </si>
  <si>
    <t>Capacitacion de personal en procesos de Rendicion de cuentas</t>
  </si>
  <si>
    <t>Capacitacion en la politica de proteccion de datos personales</t>
  </si>
  <si>
    <t>Capacitacion de actualizacion en procesos de liquidacion de nomina, prestaciones sociales, seguridad social de acuerdo a la normativas vigentes.</t>
  </si>
  <si>
    <t>Capacitacion de buenas practicas de normativas vigentes del sector.</t>
  </si>
  <si>
    <t>Acta de diagnóstico</t>
  </si>
  <si>
    <t>CORDINADOR DE TALENTO HUMANO</t>
  </si>
  <si>
    <t>CAPITAL HUMANO</t>
  </si>
  <si>
    <t>PLAN DE CAPACITACION DE TALENTO HUMANO 2020</t>
  </si>
  <si>
    <t>PARTICIPACION POR DIRECTRICES
1 INFORME</t>
  </si>
  <si>
    <t>% EJECUTADO</t>
  </si>
  <si>
    <t>% PROGRAMADO</t>
  </si>
  <si>
    <t xml:space="preserve">TOTAL EJECUTADO </t>
  </si>
  <si>
    <t xml:space="preserve">ANALISIS </t>
  </si>
  <si>
    <t xml:space="preserve">RECOMENDACIONES </t>
  </si>
  <si>
    <t>PARTICIPACION POR DIRECTRICES
2 INFORME</t>
  </si>
  <si>
    <t>PARTICIPACION POR DIRECTRICES
3 INFORME</t>
  </si>
  <si>
    <t xml:space="preserve">capacitaciones </t>
  </si>
  <si>
    <t xml:space="preserve">INFORME 
PLAN DE CAPACITACION TALENTO HUMANO 2020
</t>
  </si>
  <si>
    <t>Capacitacion</t>
  </si>
  <si>
    <t>Capacitaciones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</si>
</sst>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2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color rgb="FF201F1E"/>
      <name val="Arial Narrow"/>
      <family val="2"/>
    </font>
    <font>
      <b/>
      <i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rgb="FF00B0F0"/>
      </top>
      <bottom style="thin">
        <color theme="4"/>
      </bottom>
      <diagonal/>
    </border>
    <border>
      <left/>
      <right/>
      <top style="thin">
        <color rgb="FF00B0F0"/>
      </top>
      <bottom style="thin">
        <color theme="4"/>
      </bottom>
      <diagonal/>
    </border>
    <border>
      <left/>
      <right style="thin">
        <color indexed="64"/>
      </right>
      <top style="thin">
        <color rgb="FF00B0F0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thin">
        <color rgb="FF00B0F0"/>
      </bottom>
      <diagonal/>
    </border>
    <border>
      <left/>
      <right style="thin">
        <color indexed="64"/>
      </right>
      <top style="thin">
        <color theme="4"/>
      </top>
      <bottom style="thin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rgb="FF00B0F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theme="8"/>
      </left>
      <right style="thin">
        <color rgb="FF0070C0"/>
      </right>
      <top style="medium">
        <color theme="8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theme="8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theme="8"/>
      </top>
      <bottom style="medium">
        <color rgb="FF0070C0"/>
      </bottom>
      <diagonal/>
    </border>
    <border>
      <left style="medium">
        <color rgb="FF0070C0"/>
      </left>
      <right style="medium">
        <color theme="8"/>
      </right>
      <top style="medium">
        <color theme="8"/>
      </top>
      <bottom style="thin">
        <color rgb="FF0070C0"/>
      </bottom>
      <diagonal/>
    </border>
    <border>
      <left style="medium">
        <color theme="8"/>
      </left>
      <right style="thin">
        <color rgb="FF0070C0"/>
      </right>
      <top/>
      <bottom style="thin">
        <color rgb="FF0070C0"/>
      </bottom>
      <diagonal/>
    </border>
    <border>
      <left style="medium">
        <color rgb="FF0070C0"/>
      </left>
      <right style="medium">
        <color theme="8"/>
      </right>
      <top style="thin">
        <color rgb="FF0070C0"/>
      </top>
      <bottom style="medium">
        <color rgb="FF0070C0"/>
      </bottom>
      <diagonal/>
    </border>
    <border>
      <left style="medium">
        <color theme="8"/>
      </left>
      <right/>
      <top/>
      <bottom/>
      <diagonal/>
    </border>
    <border>
      <left style="medium">
        <color theme="8"/>
      </left>
      <right/>
      <top style="medium">
        <color rgb="FF0070C0"/>
      </top>
      <bottom style="medium">
        <color theme="8"/>
      </bottom>
      <diagonal/>
    </border>
    <border>
      <left/>
      <right/>
      <top style="medium">
        <color rgb="FF0070C0"/>
      </top>
      <bottom style="medium">
        <color theme="8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theme="8"/>
      </bottom>
      <diagonal/>
    </border>
    <border>
      <left style="medium">
        <color rgb="FF0070C0"/>
      </left>
      <right style="medium">
        <color theme="8"/>
      </right>
      <top style="medium">
        <color rgb="FF0070C0"/>
      </top>
      <bottom style="medium">
        <color theme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9" fontId="3" fillId="0" borderId="0" xfId="0" applyNumberFormat="1" applyFont="1"/>
    <xf numFmtId="0" fontId="4" fillId="0" borderId="12" xfId="0" applyFont="1" applyFill="1" applyBorder="1" applyAlignment="1">
      <alignment vertical="center" wrapText="1"/>
    </xf>
    <xf numFmtId="9" fontId="4" fillId="0" borderId="17" xfId="0" applyNumberFormat="1" applyFont="1" applyFill="1" applyBorder="1" applyAlignment="1">
      <alignment vertical="center" wrapText="1"/>
    </xf>
    <xf numFmtId="9" fontId="4" fillId="0" borderId="17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6" fillId="2" borderId="17" xfId="0" applyFont="1" applyFill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9" fontId="7" fillId="0" borderId="0" xfId="0" applyNumberFormat="1" applyFont="1" applyAlignment="1">
      <alignment horizontal="center" vertical="center"/>
    </xf>
    <xf numFmtId="0" fontId="6" fillId="0" borderId="0" xfId="0" applyFont="1"/>
    <xf numFmtId="0" fontId="8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9" fontId="7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/>
    <xf numFmtId="0" fontId="9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6" fillId="0" borderId="17" xfId="0" applyFont="1" applyBorder="1"/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9" fontId="7" fillId="0" borderId="17" xfId="0" applyNumberFormat="1" applyFont="1" applyBorder="1" applyAlignment="1">
      <alignment horizontal="center"/>
    </xf>
    <xf numFmtId="9" fontId="7" fillId="2" borderId="26" xfId="0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10" fontId="6" fillId="3" borderId="31" xfId="0" applyNumberFormat="1" applyFont="1" applyFill="1" applyBorder="1" applyAlignment="1">
      <alignment horizontal="center" vertical="center"/>
    </xf>
    <xf numFmtId="9" fontId="6" fillId="0" borderId="32" xfId="1" applyFont="1" applyFill="1" applyBorder="1" applyAlignment="1">
      <alignment horizontal="center" vertical="center"/>
    </xf>
    <xf numFmtId="9" fontId="7" fillId="2" borderId="42" xfId="0" applyNumberFormat="1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wrapText="1"/>
    </xf>
    <xf numFmtId="9" fontId="6" fillId="0" borderId="45" xfId="1" applyFont="1" applyFill="1" applyBorder="1" applyAlignment="1">
      <alignment horizontal="center" vertical="center"/>
    </xf>
    <xf numFmtId="10" fontId="6" fillId="3" borderId="0" xfId="1" applyNumberFormat="1" applyFont="1" applyFill="1" applyBorder="1" applyAlignment="1">
      <alignment horizontal="center" vertical="center"/>
    </xf>
    <xf numFmtId="9" fontId="6" fillId="3" borderId="0" xfId="1" applyFont="1" applyFill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/>
    </xf>
    <xf numFmtId="9" fontId="7" fillId="0" borderId="21" xfId="0" applyNumberFormat="1" applyFont="1" applyFill="1" applyBorder="1" applyAlignment="1">
      <alignment horizontal="center"/>
    </xf>
    <xf numFmtId="0" fontId="6" fillId="0" borderId="0" xfId="0" applyFont="1" applyFill="1" applyBorder="1"/>
    <xf numFmtId="10" fontId="7" fillId="0" borderId="49" xfId="0" applyNumberFormat="1" applyFont="1" applyBorder="1" applyAlignment="1">
      <alignment horizontal="center"/>
    </xf>
    <xf numFmtId="9" fontId="7" fillId="0" borderId="5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10" fontId="7" fillId="0" borderId="0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6" fillId="0" borderId="52" xfId="0" applyFont="1" applyBorder="1" applyAlignment="1"/>
    <xf numFmtId="9" fontId="6" fillId="0" borderId="52" xfId="0" applyNumberFormat="1" applyFont="1" applyBorder="1" applyAlignment="1"/>
    <xf numFmtId="9" fontId="6" fillId="0" borderId="51" xfId="0" applyNumberFormat="1" applyFont="1" applyBorder="1" applyAlignment="1"/>
    <xf numFmtId="9" fontId="6" fillId="0" borderId="53" xfId="0" applyNumberFormat="1" applyFont="1" applyBorder="1" applyAlignment="1"/>
    <xf numFmtId="0" fontId="6" fillId="0" borderId="28" xfId="0" applyFont="1" applyBorder="1" applyAlignment="1"/>
    <xf numFmtId="9" fontId="6" fillId="0" borderId="0" xfId="0" applyNumberFormat="1" applyFont="1"/>
    <xf numFmtId="9" fontId="6" fillId="0" borderId="17" xfId="0" applyNumberFormat="1" applyFont="1" applyBorder="1" applyAlignment="1"/>
    <xf numFmtId="9" fontId="6" fillId="0" borderId="17" xfId="0" applyNumberFormat="1" applyFont="1" applyBorder="1"/>
    <xf numFmtId="9" fontId="0" fillId="0" borderId="0" xfId="0" applyNumberFormat="1"/>
    <xf numFmtId="9" fontId="4" fillId="0" borderId="19" xfId="0" applyNumberFormat="1" applyFont="1" applyFill="1" applyBorder="1" applyAlignment="1">
      <alignment vertical="center" wrapText="1"/>
    </xf>
    <xf numFmtId="9" fontId="6" fillId="0" borderId="19" xfId="0" applyNumberFormat="1" applyFont="1" applyBorder="1" applyAlignment="1"/>
    <xf numFmtId="9" fontId="6" fillId="0" borderId="19" xfId="0" applyNumberFormat="1" applyFont="1" applyBorder="1"/>
    <xf numFmtId="0" fontId="4" fillId="2" borderId="5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9" fontId="4" fillId="2" borderId="18" xfId="1" applyNumberFormat="1" applyFont="1" applyFill="1" applyBorder="1" applyAlignment="1">
      <alignment horizontal="center" vertical="center" wrapText="1"/>
    </xf>
    <xf numFmtId="9" fontId="4" fillId="2" borderId="55" xfId="0" applyNumberFormat="1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9" fontId="4" fillId="2" borderId="54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vertical="center" wrapText="1"/>
    </xf>
    <xf numFmtId="9" fontId="4" fillId="0" borderId="60" xfId="1" applyNumberFormat="1" applyFont="1" applyFill="1" applyBorder="1" applyAlignment="1">
      <alignment horizontal="center" vertical="center" wrapText="1"/>
    </xf>
    <xf numFmtId="9" fontId="4" fillId="0" borderId="60" xfId="0" applyNumberFormat="1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9" fontId="4" fillId="0" borderId="61" xfId="0" applyNumberFormat="1" applyFont="1" applyFill="1" applyBorder="1" applyAlignment="1">
      <alignment vertical="center" wrapText="1"/>
    </xf>
    <xf numFmtId="0" fontId="4" fillId="0" borderId="62" xfId="0" applyFont="1" applyFill="1" applyBorder="1" applyAlignment="1">
      <alignment vertical="center"/>
    </xf>
    <xf numFmtId="0" fontId="7" fillId="0" borderId="63" xfId="0" applyFont="1" applyBorder="1" applyAlignment="1">
      <alignment horizontal="center" vertical="center" wrapText="1"/>
    </xf>
    <xf numFmtId="0" fontId="4" fillId="0" borderId="64" xfId="0" applyFont="1" applyFill="1" applyBorder="1" applyAlignment="1">
      <alignment vertical="center"/>
    </xf>
    <xf numFmtId="0" fontId="6" fillId="0" borderId="64" xfId="0" applyFont="1" applyBorder="1" applyAlignment="1"/>
    <xf numFmtId="0" fontId="6" fillId="0" borderId="64" xfId="0" applyFont="1" applyBorder="1"/>
    <xf numFmtId="0" fontId="7" fillId="0" borderId="56" xfId="0" applyFont="1" applyBorder="1" applyAlignment="1">
      <alignment horizontal="center" vertical="center" wrapText="1"/>
    </xf>
    <xf numFmtId="0" fontId="8" fillId="0" borderId="65" xfId="0" applyFont="1" applyFill="1" applyBorder="1" applyAlignment="1">
      <alignment vertical="center" wrapText="1"/>
    </xf>
    <xf numFmtId="0" fontId="8" fillId="0" borderId="65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center" vertical="center"/>
    </xf>
    <xf numFmtId="0" fontId="4" fillId="0" borderId="57" xfId="0" applyFont="1" applyFill="1" applyBorder="1" applyAlignment="1">
      <alignment vertical="center" wrapText="1"/>
    </xf>
    <xf numFmtId="9" fontId="7" fillId="0" borderId="65" xfId="0" applyNumberFormat="1" applyFont="1" applyBorder="1" applyAlignment="1">
      <alignment horizontal="center"/>
    </xf>
    <xf numFmtId="0" fontId="6" fillId="0" borderId="65" xfId="0" applyFont="1" applyBorder="1"/>
    <xf numFmtId="9" fontId="6" fillId="0" borderId="66" xfId="0" applyNumberFormat="1" applyFont="1" applyBorder="1"/>
    <xf numFmtId="0" fontId="6" fillId="0" borderId="67" xfId="0" applyFont="1" applyBorder="1"/>
    <xf numFmtId="9" fontId="4" fillId="2" borderId="18" xfId="0" applyNumberFormat="1" applyFont="1" applyFill="1" applyBorder="1" applyAlignment="1">
      <alignment horizontal="center" vertical="center" wrapText="1"/>
    </xf>
    <xf numFmtId="9" fontId="4" fillId="0" borderId="60" xfId="0" applyNumberFormat="1" applyFont="1" applyFill="1" applyBorder="1" applyAlignment="1">
      <alignment vertical="center" wrapText="1"/>
    </xf>
    <xf numFmtId="9" fontId="6" fillId="0" borderId="65" xfId="0" applyNumberFormat="1" applyFont="1" applyBorder="1"/>
    <xf numFmtId="0" fontId="7" fillId="0" borderId="56" xfId="0" applyFont="1" applyBorder="1" applyAlignment="1">
      <alignment horizontal="right" vertical="center"/>
    </xf>
    <xf numFmtId="0" fontId="7" fillId="0" borderId="57" xfId="0" applyFont="1" applyBorder="1" applyAlignment="1">
      <alignment horizontal="right" vertical="center"/>
    </xf>
    <xf numFmtId="0" fontId="7" fillId="0" borderId="58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justify" vertical="center" wrapText="1"/>
    </xf>
    <xf numFmtId="0" fontId="11" fillId="3" borderId="30" xfId="0" applyFont="1" applyFill="1" applyBorder="1" applyAlignment="1">
      <alignment horizontal="justify" vertical="center" wrapText="1"/>
    </xf>
    <xf numFmtId="0" fontId="6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1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2" borderId="21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justify" vertical="center" wrapText="1"/>
    </xf>
    <xf numFmtId="0" fontId="6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right"/>
    </xf>
    <xf numFmtId="0" fontId="7" fillId="0" borderId="48" xfId="0" applyFont="1" applyBorder="1" applyAlignment="1">
      <alignment horizontal="right"/>
    </xf>
    <xf numFmtId="0" fontId="11" fillId="3" borderId="0" xfId="0" applyFont="1" applyFill="1" applyBorder="1" applyAlignment="1">
      <alignment horizontal="justify" vertical="center" wrapText="1"/>
    </xf>
    <xf numFmtId="0" fontId="11" fillId="3" borderId="0" xfId="0" applyFont="1" applyFill="1" applyBorder="1" applyAlignment="1">
      <alignment horizontal="justify" vertical="center"/>
    </xf>
    <xf numFmtId="0" fontId="7" fillId="0" borderId="0" xfId="0" applyFont="1" applyBorder="1" applyAlignment="1">
      <alignment horizontal="right"/>
    </xf>
  </cellXfs>
  <cellStyles count="2">
    <cellStyle name="Normal" xfId="0" builtinId="0"/>
    <cellStyle name="Porcentaje" xfId="1" builtinId="5"/>
  </cellStyles>
  <dxfs count="6">
    <dxf>
      <font>
        <color theme="0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CUMPLIMIENTO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1"/>
          <c:tx>
            <c:v>EJECUTADO</c:v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INFORMACION!$A$6</c:f>
              <c:strCache>
                <c:ptCount val="1"/>
                <c:pt idx="0">
                  <c:v>capacitaciones </c:v>
                </c:pt>
              </c:strCache>
            </c:strRef>
          </c:cat>
          <c:val>
            <c:numRef>
              <c:f>INFORMACION!$C$6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PROGRAMADO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strRef>
              <c:f>INFORMACION!$A$6</c:f>
              <c:strCache>
                <c:ptCount val="1"/>
                <c:pt idx="0">
                  <c:v>capacitaciones </c:v>
                </c:pt>
              </c:strCache>
            </c:strRef>
          </c:cat>
          <c:val>
            <c:numRef>
              <c:f>INFORMACION!$D$6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5147912"/>
        <c:axId val="345147520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Series1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INFORMACION!$A$6</c15:sqref>
                        </c15:formulaRef>
                      </c:ext>
                    </c:extLst>
                    <c:strCache>
                      <c:ptCount val="1"/>
                      <c:pt idx="0">
                        <c:v>capacitaciones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INFORMACION!$B$6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</c:ext>
        </c:extLst>
      </c:bar3DChart>
      <c:catAx>
        <c:axId val="345147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5147520"/>
        <c:crosses val="autoZero"/>
        <c:auto val="1"/>
        <c:lblAlgn val="ctr"/>
        <c:lblOffset val="100"/>
        <c:noMultiLvlLbl val="0"/>
      </c:catAx>
      <c:valAx>
        <c:axId val="34514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5147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CUMPLIMIENTO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1"/>
          <c:tx>
            <c:v>EJECUTADO</c:v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strRef>
              <c:f>INFORMACION!$A$48</c:f>
              <c:strCache>
                <c:ptCount val="1"/>
                <c:pt idx="0">
                  <c:v>Capacitacion</c:v>
                </c:pt>
              </c:strCache>
            </c:strRef>
          </c:cat>
          <c:val>
            <c:numRef>
              <c:f>INFORMACION!$C$48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PROGRAMADO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strRef>
              <c:f>INFORMACION!$A$48</c:f>
              <c:strCache>
                <c:ptCount val="1"/>
                <c:pt idx="0">
                  <c:v>Capacitacion</c:v>
                </c:pt>
              </c:strCache>
            </c:strRef>
          </c:cat>
          <c:val>
            <c:numRef>
              <c:f>INFORMACION!$D$48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5148304"/>
        <c:axId val="34514908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Series1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INFORMACION!$A$48</c15:sqref>
                        </c15:formulaRef>
                      </c:ext>
                    </c:extLst>
                    <c:strCache>
                      <c:ptCount val="1"/>
                      <c:pt idx="0">
                        <c:v>Capacitacion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INFORMACION!$B$48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</c:ext>
        </c:extLst>
      </c:bar3DChart>
      <c:catAx>
        <c:axId val="34514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5149088"/>
        <c:crosses val="autoZero"/>
        <c:auto val="1"/>
        <c:lblAlgn val="ctr"/>
        <c:lblOffset val="100"/>
        <c:noMultiLvlLbl val="0"/>
      </c:catAx>
      <c:valAx>
        <c:axId val="34514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514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CAPACITACIONES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91530494172098"/>
          <c:y val="0.19906300921531173"/>
          <c:w val="0.83561516100809985"/>
          <c:h val="0.5125954284780776"/>
        </c:manualLayout>
      </c:layout>
      <c:bar3DChart>
        <c:barDir val="col"/>
        <c:grouping val="clustered"/>
        <c:varyColors val="0"/>
        <c:ser>
          <c:idx val="1"/>
          <c:order val="1"/>
          <c:tx>
            <c:v>EJECUTADO</c:v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strRef>
              <c:f>INFORMACION!$A$49</c:f>
              <c:strCache>
                <c:ptCount val="1"/>
                <c:pt idx="0">
                  <c:v>TOTAL EJECUTADO </c:v>
                </c:pt>
              </c:strCache>
            </c:strRef>
          </c:cat>
          <c:val>
            <c:numRef>
              <c:f>INFORMACION!$C$49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PROGRAMADO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strRef>
              <c:f>INFORMACION!$A$49</c:f>
              <c:strCache>
                <c:ptCount val="1"/>
                <c:pt idx="0">
                  <c:v>TOTAL EJECUTADO </c:v>
                </c:pt>
              </c:strCache>
            </c:strRef>
          </c:cat>
          <c:val>
            <c:numRef>
              <c:f>INFORMACION!$D$49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5149872"/>
        <c:axId val="179350920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Series1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INFORMACION!$A$49</c15:sqref>
                        </c15:formulaRef>
                      </c:ext>
                    </c:extLst>
                    <c:strCache>
                      <c:ptCount val="1"/>
                      <c:pt idx="0">
                        <c:v>TOTAL EJECUTADO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INFORMACION!$B$49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</c:ext>
        </c:extLst>
      </c:bar3DChart>
      <c:catAx>
        <c:axId val="34514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50920"/>
        <c:crosses val="autoZero"/>
        <c:auto val="1"/>
        <c:lblAlgn val="ctr"/>
        <c:lblOffset val="100"/>
        <c:noMultiLvlLbl val="0"/>
      </c:catAx>
      <c:valAx>
        <c:axId val="17935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514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CUMPLIMIENTO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1"/>
          <c:tx>
            <c:v>EJECUTADO</c:v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strRef>
              <c:f>INFORMACION!$A$91</c:f>
              <c:strCache>
                <c:ptCount val="1"/>
                <c:pt idx="0">
                  <c:v>Capacitaciones</c:v>
                </c:pt>
              </c:strCache>
            </c:strRef>
          </c:cat>
          <c:val>
            <c:numRef>
              <c:f>INFORMACION!$C$91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PROGRAMADO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strRef>
              <c:f>INFORMACION!$A$91</c:f>
              <c:strCache>
                <c:ptCount val="1"/>
                <c:pt idx="0">
                  <c:v>Capacitaciones</c:v>
                </c:pt>
              </c:strCache>
            </c:strRef>
          </c:cat>
          <c:val>
            <c:numRef>
              <c:f>INFORMACION!$D$91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5148696"/>
        <c:axId val="179348176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Series1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INFORMACION!$A$91</c15:sqref>
                        </c15:formulaRef>
                      </c:ext>
                    </c:extLst>
                    <c:strCache>
                      <c:ptCount val="1"/>
                      <c:pt idx="0">
                        <c:v>Capacitaciones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INFORMACION!$B$91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</c:ext>
        </c:extLst>
      </c:bar3DChart>
      <c:catAx>
        <c:axId val="345148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48176"/>
        <c:crosses val="autoZero"/>
        <c:auto val="1"/>
        <c:lblAlgn val="ctr"/>
        <c:lblOffset val="100"/>
        <c:noMultiLvlLbl val="0"/>
      </c:catAx>
      <c:valAx>
        <c:axId val="17934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45148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CAPACITACITACIONES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258105038114285"/>
          <c:y val="0.1698544182349131"/>
          <c:w val="0.84075218722659673"/>
          <c:h val="0.61498432487605714"/>
        </c:manualLayout>
      </c:layout>
      <c:bar3DChart>
        <c:barDir val="col"/>
        <c:grouping val="clustered"/>
        <c:varyColors val="0"/>
        <c:ser>
          <c:idx val="1"/>
          <c:order val="1"/>
          <c:tx>
            <c:v>EJECUTADO</c:v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strRef>
              <c:f>INFORMACION!$A$92</c:f>
              <c:strCache>
                <c:ptCount val="1"/>
                <c:pt idx="0">
                  <c:v>TOTAL EJECUTADO </c:v>
                </c:pt>
              </c:strCache>
            </c:strRef>
          </c:cat>
          <c:val>
            <c:numRef>
              <c:f>INFORMACION!$C$92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PROGRAMADO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strRef>
              <c:f>INFORMACION!$A$92</c:f>
              <c:strCache>
                <c:ptCount val="1"/>
                <c:pt idx="0">
                  <c:v>TOTAL EJECUTADO </c:v>
                </c:pt>
              </c:strCache>
            </c:strRef>
          </c:cat>
          <c:val>
            <c:numRef>
              <c:f>INFORMACION!$D$92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347392"/>
        <c:axId val="179347000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Series1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INFORMACION!$A$92</c15:sqref>
                        </c15:formulaRef>
                      </c:ext>
                    </c:extLst>
                    <c:strCache>
                      <c:ptCount val="1"/>
                      <c:pt idx="0">
                        <c:v>TOTAL EJECUTADO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INFORMACION!$B$92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</c:ext>
        </c:extLst>
      </c:bar3DChart>
      <c:catAx>
        <c:axId val="17934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47000"/>
        <c:crosses val="autoZero"/>
        <c:auto val="1"/>
        <c:lblAlgn val="ctr"/>
        <c:lblOffset val="100"/>
        <c:noMultiLvlLbl val="0"/>
      </c:catAx>
      <c:valAx>
        <c:axId val="17934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4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85725</xdr:rowOff>
    </xdr:from>
    <xdr:ext cx="2362200" cy="952500"/>
    <xdr:pic>
      <xdr:nvPicPr>
        <xdr:cNvPr id="2" name="image4.jpg" descr="IMG_3644"/>
        <xdr:cNvPicPr preferRelativeResize="0"/>
      </xdr:nvPicPr>
      <xdr:blipFill rotWithShape="1">
        <a:blip xmlns:r="http://schemas.openxmlformats.org/officeDocument/2006/relationships" r:embed="rId1" cstate="print"/>
        <a:srcRect t="29293" b="29293"/>
        <a:stretch/>
      </xdr:blipFill>
      <xdr:spPr>
        <a:xfrm>
          <a:off x="0" y="85725"/>
          <a:ext cx="2362200" cy="9525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95250</xdr:rowOff>
    </xdr:from>
    <xdr:to>
      <xdr:col>2</xdr:col>
      <xdr:colOff>171450</xdr:colOff>
      <xdr:row>0</xdr:row>
      <xdr:rowOff>1135179</xdr:rowOff>
    </xdr:to>
    <xdr:pic>
      <xdr:nvPicPr>
        <xdr:cNvPr id="5" name="Imagen 4" descr="IMG_3644">
          <a:extLst>
            <a:ext uri="{FF2B5EF4-FFF2-40B4-BE49-F238E27FC236}">
              <a16:creationId xmlns="" xmlns:a16="http://schemas.microsoft.com/office/drawing/2014/main" id="{B62E85BA-5BE0-47BA-8596-78655D4C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299" r="1102" b="26352"/>
        <a:stretch>
          <a:fillRect/>
        </a:stretch>
      </xdr:blipFill>
      <xdr:spPr bwMode="auto">
        <a:xfrm>
          <a:off x="66675" y="95250"/>
          <a:ext cx="1990725" cy="1039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</xdr:row>
      <xdr:rowOff>4762</xdr:rowOff>
    </xdr:from>
    <xdr:to>
      <xdr:col>3</xdr:col>
      <xdr:colOff>1190625</xdr:colOff>
      <xdr:row>18</xdr:row>
      <xdr:rowOff>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200024</xdr:rowOff>
    </xdr:from>
    <xdr:to>
      <xdr:col>3</xdr:col>
      <xdr:colOff>1209675</xdr:colOff>
      <xdr:row>61</xdr:row>
      <xdr:rowOff>23811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1285874</xdr:colOff>
      <xdr:row>49</xdr:row>
      <xdr:rowOff>190500</xdr:rowOff>
    </xdr:from>
    <xdr:to>
      <xdr:col>8</xdr:col>
      <xdr:colOff>619125</xdr:colOff>
      <xdr:row>61</xdr:row>
      <xdr:rowOff>42861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14286</xdr:colOff>
      <xdr:row>93</xdr:row>
      <xdr:rowOff>4761</xdr:rowOff>
    </xdr:from>
    <xdr:to>
      <xdr:col>3</xdr:col>
      <xdr:colOff>1228725</xdr:colOff>
      <xdr:row>104</xdr:row>
      <xdr:rowOff>19049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1300162</xdr:colOff>
      <xdr:row>93</xdr:row>
      <xdr:rowOff>4761</xdr:rowOff>
    </xdr:from>
    <xdr:to>
      <xdr:col>8</xdr:col>
      <xdr:colOff>733425</xdr:colOff>
      <xdr:row>103</xdr:row>
      <xdr:rowOff>190499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opLeftCell="A28" workbookViewId="0">
      <selection activeCell="I21" sqref="I21"/>
    </sheetView>
  </sheetViews>
  <sheetFormatPr baseColWidth="10" defaultRowHeight="15" x14ac:dyDescent="0.25"/>
  <cols>
    <col min="1" max="1" width="15.7109375" style="14" customWidth="1"/>
    <col min="2" max="2" width="22.28515625" customWidth="1"/>
    <col min="3" max="3" width="19.7109375" customWidth="1"/>
    <col min="4" max="4" width="11.42578125" style="1"/>
    <col min="5" max="5" width="15.140625" customWidth="1"/>
    <col min="6" max="6" width="11.42578125" style="16"/>
    <col min="7" max="7" width="11.42578125" style="60"/>
    <col min="9" max="9" width="11.42578125" style="60"/>
    <col min="11" max="11" width="11.42578125" style="60"/>
    <col min="13" max="13" width="15.85546875" customWidth="1"/>
  </cols>
  <sheetData>
    <row r="1" spans="1:13" ht="25.5" x14ac:dyDescent="0.25">
      <c r="A1" s="101"/>
      <c r="B1" s="102"/>
      <c r="C1" s="107" t="s">
        <v>50</v>
      </c>
      <c r="D1" s="108"/>
      <c r="E1" s="108"/>
      <c r="F1" s="108"/>
      <c r="G1" s="108"/>
      <c r="H1" s="108"/>
      <c r="I1" s="108"/>
      <c r="J1" s="108"/>
      <c r="K1" s="108"/>
      <c r="L1" s="109"/>
      <c r="M1" s="110"/>
    </row>
    <row r="2" spans="1:13" ht="25.5" x14ac:dyDescent="0.35">
      <c r="A2" s="103"/>
      <c r="B2" s="104"/>
      <c r="C2" s="112" t="s">
        <v>0</v>
      </c>
      <c r="D2" s="113"/>
      <c r="E2" s="113"/>
      <c r="F2" s="113"/>
      <c r="G2" s="113"/>
      <c r="H2" s="113"/>
      <c r="I2" s="113"/>
      <c r="J2" s="113"/>
      <c r="K2" s="113"/>
      <c r="L2" s="114"/>
      <c r="M2" s="111"/>
    </row>
    <row r="3" spans="1:13" ht="25.5" x14ac:dyDescent="0.35">
      <c r="A3" s="105"/>
      <c r="B3" s="106"/>
      <c r="C3" s="115" t="s">
        <v>1</v>
      </c>
      <c r="D3" s="116"/>
      <c r="E3" s="116"/>
      <c r="F3" s="116"/>
      <c r="G3" s="116"/>
      <c r="H3" s="116"/>
      <c r="I3" s="116"/>
      <c r="J3" s="116"/>
      <c r="K3" s="116"/>
      <c r="L3" s="117"/>
      <c r="M3" s="17"/>
    </row>
    <row r="4" spans="1:13" ht="16.5" x14ac:dyDescent="0.3">
      <c r="A4" s="18"/>
      <c r="B4" s="19"/>
      <c r="C4" s="19"/>
      <c r="D4" s="20"/>
      <c r="E4" s="21"/>
      <c r="F4" s="22"/>
      <c r="G4" s="57"/>
      <c r="H4" s="23"/>
      <c r="I4" s="57"/>
      <c r="J4" s="23"/>
      <c r="K4" s="57"/>
      <c r="L4" s="23"/>
      <c r="M4" s="23"/>
    </row>
    <row r="5" spans="1:13" ht="15.75" thickBot="1" x14ac:dyDescent="0.3">
      <c r="A5" s="15"/>
      <c r="B5" s="3"/>
      <c r="C5" s="4"/>
      <c r="D5" s="5"/>
      <c r="E5" s="6"/>
      <c r="F5" s="7"/>
      <c r="G5" s="8"/>
      <c r="H5" s="9"/>
      <c r="I5" s="8"/>
      <c r="J5" s="2"/>
      <c r="K5" s="8"/>
      <c r="L5" s="2"/>
      <c r="M5" s="2"/>
    </row>
    <row r="6" spans="1:13" ht="39" thickBot="1" x14ac:dyDescent="0.3">
      <c r="A6" s="64" t="s">
        <v>2</v>
      </c>
      <c r="B6" s="65" t="s">
        <v>3</v>
      </c>
      <c r="C6" s="64" t="s">
        <v>4</v>
      </c>
      <c r="D6" s="66" t="s">
        <v>5</v>
      </c>
      <c r="E6" s="66" t="s">
        <v>6</v>
      </c>
      <c r="F6" s="67" t="s">
        <v>7</v>
      </c>
      <c r="G6" s="94" t="s">
        <v>8</v>
      </c>
      <c r="H6" s="68" t="s">
        <v>9</v>
      </c>
      <c r="I6" s="94" t="s">
        <v>10</v>
      </c>
      <c r="J6" s="69" t="s">
        <v>11</v>
      </c>
      <c r="K6" s="70" t="s">
        <v>12</v>
      </c>
      <c r="L6" s="71" t="s">
        <v>13</v>
      </c>
      <c r="M6" s="71" t="s">
        <v>15</v>
      </c>
    </row>
    <row r="7" spans="1:13" ht="36.75" customHeight="1" x14ac:dyDescent="0.25">
      <c r="A7" s="72" t="s">
        <v>49</v>
      </c>
      <c r="B7" s="73" t="s">
        <v>20</v>
      </c>
      <c r="C7" s="73" t="s">
        <v>47</v>
      </c>
      <c r="D7" s="74" t="s">
        <v>17</v>
      </c>
      <c r="E7" s="75" t="s">
        <v>48</v>
      </c>
      <c r="F7" s="76">
        <v>0.04</v>
      </c>
      <c r="G7" s="95"/>
      <c r="H7" s="77"/>
      <c r="I7" s="95"/>
      <c r="J7" s="78"/>
      <c r="K7" s="79"/>
      <c r="L7" s="78"/>
      <c r="M7" s="80"/>
    </row>
    <row r="8" spans="1:13" ht="51" x14ac:dyDescent="0.25">
      <c r="A8" s="81" t="s">
        <v>49</v>
      </c>
      <c r="B8" s="24" t="s">
        <v>21</v>
      </c>
      <c r="C8" s="24" t="s">
        <v>16</v>
      </c>
      <c r="D8" s="25" t="s">
        <v>17</v>
      </c>
      <c r="E8" s="10" t="s">
        <v>48</v>
      </c>
      <c r="F8" s="26">
        <v>0.03</v>
      </c>
      <c r="G8" s="11"/>
      <c r="H8" s="12"/>
      <c r="I8" s="11"/>
      <c r="J8" s="13"/>
      <c r="K8" s="61"/>
      <c r="L8" s="13"/>
      <c r="M8" s="82"/>
    </row>
    <row r="9" spans="1:13" ht="62.25" customHeight="1" x14ac:dyDescent="0.3">
      <c r="A9" s="81" t="s">
        <v>49</v>
      </c>
      <c r="B9" s="24" t="s">
        <v>22</v>
      </c>
      <c r="C9" s="24" t="s">
        <v>16</v>
      </c>
      <c r="D9" s="25" t="s">
        <v>17</v>
      </c>
      <c r="E9" s="10" t="s">
        <v>48</v>
      </c>
      <c r="F9" s="26">
        <v>0.04</v>
      </c>
      <c r="G9" s="58"/>
      <c r="H9" s="27"/>
      <c r="I9" s="58"/>
      <c r="J9" s="27"/>
      <c r="K9" s="62"/>
      <c r="L9" s="27"/>
      <c r="M9" s="83"/>
    </row>
    <row r="10" spans="1:13" ht="62.25" customHeight="1" x14ac:dyDescent="0.3">
      <c r="A10" s="81" t="s">
        <v>49</v>
      </c>
      <c r="B10" s="24" t="s">
        <v>23</v>
      </c>
      <c r="C10" s="24" t="s">
        <v>16</v>
      </c>
      <c r="D10" s="25" t="s">
        <v>17</v>
      </c>
      <c r="E10" s="10" t="s">
        <v>48</v>
      </c>
      <c r="F10" s="26">
        <v>0.04</v>
      </c>
      <c r="G10" s="58"/>
      <c r="H10" s="27"/>
      <c r="I10" s="58"/>
      <c r="J10" s="27"/>
      <c r="K10" s="62"/>
      <c r="L10" s="27"/>
      <c r="M10" s="83"/>
    </row>
    <row r="11" spans="1:13" ht="59.25" customHeight="1" x14ac:dyDescent="0.3">
      <c r="A11" s="81" t="s">
        <v>49</v>
      </c>
      <c r="B11" s="28" t="s">
        <v>24</v>
      </c>
      <c r="C11" s="24" t="s">
        <v>16</v>
      </c>
      <c r="D11" s="25" t="s">
        <v>17</v>
      </c>
      <c r="E11" s="10" t="s">
        <v>48</v>
      </c>
      <c r="F11" s="26">
        <v>0.03</v>
      </c>
      <c r="G11" s="58"/>
      <c r="H11" s="27"/>
      <c r="I11" s="58"/>
      <c r="J11" s="27"/>
      <c r="K11" s="62"/>
      <c r="L11" s="27"/>
      <c r="M11" s="83"/>
    </row>
    <row r="12" spans="1:13" ht="51" x14ac:dyDescent="0.3">
      <c r="A12" s="81" t="s">
        <v>49</v>
      </c>
      <c r="B12" s="28" t="s">
        <v>25</v>
      </c>
      <c r="C12" s="24" t="s">
        <v>16</v>
      </c>
      <c r="D12" s="25" t="s">
        <v>18</v>
      </c>
      <c r="E12" s="10" t="s">
        <v>48</v>
      </c>
      <c r="F12" s="26">
        <v>0.04</v>
      </c>
      <c r="G12" s="58"/>
      <c r="H12" s="27"/>
      <c r="I12" s="58"/>
      <c r="J12" s="27"/>
      <c r="K12" s="62"/>
      <c r="L12" s="27"/>
      <c r="M12" s="83"/>
    </row>
    <row r="13" spans="1:13" ht="51" x14ac:dyDescent="0.3">
      <c r="A13" s="81" t="s">
        <v>49</v>
      </c>
      <c r="B13" s="28" t="s">
        <v>26</v>
      </c>
      <c r="C13" s="24" t="s">
        <v>16</v>
      </c>
      <c r="D13" s="25" t="s">
        <v>18</v>
      </c>
      <c r="E13" s="10" t="s">
        <v>48</v>
      </c>
      <c r="F13" s="26">
        <v>0.04</v>
      </c>
      <c r="G13" s="58"/>
      <c r="H13" s="27"/>
      <c r="I13" s="58"/>
      <c r="J13" s="27"/>
      <c r="K13" s="62"/>
      <c r="L13" s="27"/>
      <c r="M13" s="83"/>
    </row>
    <row r="14" spans="1:13" ht="50.25" customHeight="1" x14ac:dyDescent="0.3">
      <c r="A14" s="81" t="s">
        <v>49</v>
      </c>
      <c r="B14" s="28" t="s">
        <v>27</v>
      </c>
      <c r="C14" s="24" t="s">
        <v>16</v>
      </c>
      <c r="D14" s="25" t="s">
        <v>18</v>
      </c>
      <c r="E14" s="10" t="s">
        <v>48</v>
      </c>
      <c r="F14" s="26">
        <v>0.03</v>
      </c>
      <c r="G14" s="58"/>
      <c r="H14" s="27"/>
      <c r="I14" s="58"/>
      <c r="J14" s="27"/>
      <c r="K14" s="62"/>
      <c r="L14" s="27"/>
      <c r="M14" s="83"/>
    </row>
    <row r="15" spans="1:13" ht="51" customHeight="1" x14ac:dyDescent="0.3">
      <c r="A15" s="81" t="s">
        <v>49</v>
      </c>
      <c r="B15" s="28" t="s">
        <v>28</v>
      </c>
      <c r="C15" s="24" t="s">
        <v>16</v>
      </c>
      <c r="D15" s="25" t="s">
        <v>18</v>
      </c>
      <c r="E15" s="10" t="s">
        <v>48</v>
      </c>
      <c r="F15" s="26">
        <v>0.04</v>
      </c>
      <c r="G15" s="58"/>
      <c r="H15" s="27"/>
      <c r="I15" s="58"/>
      <c r="J15" s="27"/>
      <c r="K15" s="62"/>
      <c r="L15" s="27"/>
      <c r="M15" s="83"/>
    </row>
    <row r="16" spans="1:13" ht="51" customHeight="1" x14ac:dyDescent="0.3">
      <c r="A16" s="81" t="s">
        <v>49</v>
      </c>
      <c r="B16" s="28" t="s">
        <v>29</v>
      </c>
      <c r="C16" s="24" t="s">
        <v>16</v>
      </c>
      <c r="D16" s="25" t="s">
        <v>18</v>
      </c>
      <c r="E16" s="10" t="s">
        <v>48</v>
      </c>
      <c r="F16" s="26">
        <v>0.04</v>
      </c>
      <c r="G16" s="58"/>
      <c r="H16" s="27"/>
      <c r="I16" s="58"/>
      <c r="J16" s="27"/>
      <c r="K16" s="62"/>
      <c r="L16" s="27"/>
      <c r="M16" s="83"/>
    </row>
    <row r="17" spans="1:13" ht="51" x14ac:dyDescent="0.3">
      <c r="A17" s="81" t="s">
        <v>49</v>
      </c>
      <c r="B17" s="29" t="s">
        <v>30</v>
      </c>
      <c r="C17" s="24" t="s">
        <v>16</v>
      </c>
      <c r="D17" s="25" t="s">
        <v>18</v>
      </c>
      <c r="E17" s="10" t="s">
        <v>48</v>
      </c>
      <c r="F17" s="26">
        <v>0.03</v>
      </c>
      <c r="G17" s="59"/>
      <c r="H17" s="30"/>
      <c r="I17" s="59"/>
      <c r="J17" s="30"/>
      <c r="K17" s="63"/>
      <c r="L17" s="30"/>
      <c r="M17" s="84"/>
    </row>
    <row r="18" spans="1:13" ht="71.25" customHeight="1" x14ac:dyDescent="0.3">
      <c r="A18" s="81" t="s">
        <v>49</v>
      </c>
      <c r="B18" s="24" t="s">
        <v>31</v>
      </c>
      <c r="C18" s="24" t="s">
        <v>16</v>
      </c>
      <c r="D18" s="25" t="s">
        <v>18</v>
      </c>
      <c r="E18" s="10" t="s">
        <v>48</v>
      </c>
      <c r="F18" s="26">
        <v>0.04</v>
      </c>
      <c r="G18" s="58"/>
      <c r="H18" s="27"/>
      <c r="I18" s="58"/>
      <c r="J18" s="27"/>
      <c r="K18" s="62"/>
      <c r="L18" s="27"/>
      <c r="M18" s="83"/>
    </row>
    <row r="19" spans="1:13" ht="63.75" x14ac:dyDescent="0.3">
      <c r="A19" s="81" t="s">
        <v>49</v>
      </c>
      <c r="B19" s="24" t="s">
        <v>32</v>
      </c>
      <c r="C19" s="24" t="s">
        <v>16</v>
      </c>
      <c r="D19" s="25" t="s">
        <v>18</v>
      </c>
      <c r="E19" s="10" t="s">
        <v>48</v>
      </c>
      <c r="F19" s="26">
        <v>0.04</v>
      </c>
      <c r="G19" s="58"/>
      <c r="H19" s="27"/>
      <c r="I19" s="58"/>
      <c r="J19" s="27"/>
      <c r="K19" s="62"/>
      <c r="L19" s="27"/>
      <c r="M19" s="83"/>
    </row>
    <row r="20" spans="1:13" ht="63.75" x14ac:dyDescent="0.3">
      <c r="A20" s="81" t="s">
        <v>49</v>
      </c>
      <c r="B20" s="24" t="s">
        <v>33</v>
      </c>
      <c r="C20" s="24" t="s">
        <v>16</v>
      </c>
      <c r="D20" s="25" t="s">
        <v>19</v>
      </c>
      <c r="E20" s="10" t="s">
        <v>48</v>
      </c>
      <c r="F20" s="26">
        <v>0.03</v>
      </c>
      <c r="G20" s="58"/>
      <c r="H20" s="27"/>
      <c r="I20" s="58"/>
      <c r="J20" s="27"/>
      <c r="K20" s="62"/>
      <c r="L20" s="27"/>
      <c r="M20" s="83"/>
    </row>
    <row r="21" spans="1:13" ht="65.25" customHeight="1" x14ac:dyDescent="0.3">
      <c r="A21" s="81" t="s">
        <v>49</v>
      </c>
      <c r="B21" s="24" t="s">
        <v>34</v>
      </c>
      <c r="C21" s="24" t="s">
        <v>16</v>
      </c>
      <c r="D21" s="25" t="s">
        <v>19</v>
      </c>
      <c r="E21" s="10" t="s">
        <v>48</v>
      </c>
      <c r="F21" s="26">
        <v>0.04</v>
      </c>
      <c r="G21" s="58"/>
      <c r="H21" s="27"/>
      <c r="I21" s="58"/>
      <c r="J21" s="27"/>
      <c r="K21" s="62"/>
      <c r="L21" s="27"/>
      <c r="M21" s="83"/>
    </row>
    <row r="22" spans="1:13" ht="51" customHeight="1" x14ac:dyDescent="0.3">
      <c r="A22" s="81" t="s">
        <v>49</v>
      </c>
      <c r="B22" s="31" t="s">
        <v>35</v>
      </c>
      <c r="C22" s="24" t="s">
        <v>16</v>
      </c>
      <c r="D22" s="25" t="s">
        <v>19</v>
      </c>
      <c r="E22" s="10" t="s">
        <v>48</v>
      </c>
      <c r="F22" s="26">
        <v>0.03</v>
      </c>
      <c r="G22" s="58"/>
      <c r="H22" s="27"/>
      <c r="I22" s="58"/>
      <c r="J22" s="27"/>
      <c r="K22" s="62"/>
      <c r="L22" s="27"/>
      <c r="M22" s="83"/>
    </row>
    <row r="23" spans="1:13" ht="90" customHeight="1" x14ac:dyDescent="0.3">
      <c r="A23" s="81" t="s">
        <v>49</v>
      </c>
      <c r="B23" s="24" t="s">
        <v>36</v>
      </c>
      <c r="C23" s="24" t="s">
        <v>16</v>
      </c>
      <c r="D23" s="25" t="s">
        <v>19</v>
      </c>
      <c r="E23" s="10" t="s">
        <v>48</v>
      </c>
      <c r="F23" s="26">
        <v>0.04</v>
      </c>
      <c r="G23" s="58"/>
      <c r="H23" s="27"/>
      <c r="I23" s="58"/>
      <c r="J23" s="27"/>
      <c r="K23" s="62"/>
      <c r="L23" s="27"/>
      <c r="M23" s="83"/>
    </row>
    <row r="24" spans="1:13" ht="76.5" x14ac:dyDescent="0.3">
      <c r="A24" s="81" t="s">
        <v>49</v>
      </c>
      <c r="B24" s="32" t="s">
        <v>37</v>
      </c>
      <c r="C24" s="24" t="s">
        <v>16</v>
      </c>
      <c r="D24" s="25" t="s">
        <v>19</v>
      </c>
      <c r="E24" s="10" t="s">
        <v>48</v>
      </c>
      <c r="F24" s="26">
        <v>0.04</v>
      </c>
      <c r="G24" s="59"/>
      <c r="H24" s="30"/>
      <c r="I24" s="59"/>
      <c r="J24" s="30"/>
      <c r="K24" s="63"/>
      <c r="L24" s="30"/>
      <c r="M24" s="84"/>
    </row>
    <row r="25" spans="1:13" ht="81.75" customHeight="1" x14ac:dyDescent="0.3">
      <c r="A25" s="81" t="s">
        <v>49</v>
      </c>
      <c r="B25" s="32" t="s">
        <v>38</v>
      </c>
      <c r="C25" s="24" t="s">
        <v>16</v>
      </c>
      <c r="D25" s="25" t="s">
        <v>19</v>
      </c>
      <c r="E25" s="10" t="s">
        <v>48</v>
      </c>
      <c r="F25" s="26">
        <v>0.04</v>
      </c>
      <c r="G25" s="58"/>
      <c r="H25" s="27"/>
      <c r="I25" s="58"/>
      <c r="J25" s="27"/>
      <c r="K25" s="62"/>
      <c r="L25" s="27"/>
      <c r="M25" s="83"/>
    </row>
    <row r="26" spans="1:13" ht="63.75" customHeight="1" x14ac:dyDescent="0.3">
      <c r="A26" s="81" t="s">
        <v>49</v>
      </c>
      <c r="B26" s="32" t="s">
        <v>39</v>
      </c>
      <c r="C26" s="24" t="s">
        <v>16</v>
      </c>
      <c r="D26" s="25" t="s">
        <v>18</v>
      </c>
      <c r="E26" s="10" t="s">
        <v>48</v>
      </c>
      <c r="F26" s="26">
        <v>0.04</v>
      </c>
      <c r="G26" s="58"/>
      <c r="H26" s="27"/>
      <c r="I26" s="58"/>
      <c r="J26" s="27"/>
      <c r="K26" s="62"/>
      <c r="L26" s="27"/>
      <c r="M26" s="83"/>
    </row>
    <row r="27" spans="1:13" ht="51" x14ac:dyDescent="0.3">
      <c r="A27" s="81" t="s">
        <v>49</v>
      </c>
      <c r="B27" s="33" t="s">
        <v>40</v>
      </c>
      <c r="C27" s="24" t="s">
        <v>16</v>
      </c>
      <c r="D27" s="25" t="s">
        <v>18</v>
      </c>
      <c r="E27" s="10" t="s">
        <v>48</v>
      </c>
      <c r="F27" s="34">
        <v>0.03</v>
      </c>
      <c r="G27" s="59"/>
      <c r="H27" s="30"/>
      <c r="I27" s="59"/>
      <c r="J27" s="30"/>
      <c r="K27" s="63"/>
      <c r="L27" s="30"/>
      <c r="M27" s="84"/>
    </row>
    <row r="28" spans="1:13" ht="51" customHeight="1" x14ac:dyDescent="0.3">
      <c r="A28" s="81" t="s">
        <v>49</v>
      </c>
      <c r="B28" s="33" t="s">
        <v>41</v>
      </c>
      <c r="C28" s="24" t="s">
        <v>16</v>
      </c>
      <c r="D28" s="25" t="s">
        <v>17</v>
      </c>
      <c r="E28" s="10" t="s">
        <v>48</v>
      </c>
      <c r="F28" s="34">
        <v>0.04</v>
      </c>
      <c r="G28" s="59"/>
      <c r="H28" s="30"/>
      <c r="I28" s="59"/>
      <c r="J28" s="30"/>
      <c r="K28" s="63"/>
      <c r="L28" s="30"/>
      <c r="M28" s="84"/>
    </row>
    <row r="29" spans="1:13" ht="51" x14ac:dyDescent="0.3">
      <c r="A29" s="81" t="s">
        <v>49</v>
      </c>
      <c r="B29" s="33" t="s">
        <v>42</v>
      </c>
      <c r="C29" s="24" t="s">
        <v>16</v>
      </c>
      <c r="D29" s="25" t="s">
        <v>17</v>
      </c>
      <c r="E29" s="10" t="s">
        <v>48</v>
      </c>
      <c r="F29" s="34">
        <v>0.04</v>
      </c>
      <c r="G29" s="59"/>
      <c r="H29" s="30"/>
      <c r="I29" s="59"/>
      <c r="J29" s="30"/>
      <c r="K29" s="63"/>
      <c r="L29" s="30"/>
      <c r="M29" s="84"/>
    </row>
    <row r="30" spans="1:13" ht="51" x14ac:dyDescent="0.3">
      <c r="A30" s="81" t="s">
        <v>49</v>
      </c>
      <c r="B30" s="33" t="s">
        <v>43</v>
      </c>
      <c r="C30" s="24" t="s">
        <v>16</v>
      </c>
      <c r="D30" s="25" t="s">
        <v>17</v>
      </c>
      <c r="E30" s="10" t="s">
        <v>48</v>
      </c>
      <c r="F30" s="34">
        <v>0.04</v>
      </c>
      <c r="G30" s="59"/>
      <c r="H30" s="30"/>
      <c r="I30" s="59"/>
      <c r="J30" s="30"/>
      <c r="K30" s="63"/>
      <c r="L30" s="30"/>
      <c r="M30" s="84"/>
    </row>
    <row r="31" spans="1:13" ht="51" x14ac:dyDescent="0.3">
      <c r="A31" s="81" t="s">
        <v>49</v>
      </c>
      <c r="B31" s="33" t="s">
        <v>44</v>
      </c>
      <c r="C31" s="24" t="s">
        <v>16</v>
      </c>
      <c r="D31" s="25" t="s">
        <v>17</v>
      </c>
      <c r="E31" s="10" t="s">
        <v>48</v>
      </c>
      <c r="F31" s="34">
        <v>0.04</v>
      </c>
      <c r="G31" s="59"/>
      <c r="H31" s="30"/>
      <c r="I31" s="59"/>
      <c r="J31" s="30"/>
      <c r="K31" s="63"/>
      <c r="L31" s="30"/>
      <c r="M31" s="84"/>
    </row>
    <row r="32" spans="1:13" ht="63.75" x14ac:dyDescent="0.3">
      <c r="A32" s="81" t="s">
        <v>49</v>
      </c>
      <c r="B32" s="33" t="s">
        <v>45</v>
      </c>
      <c r="C32" s="24" t="s">
        <v>16</v>
      </c>
      <c r="D32" s="25" t="s">
        <v>18</v>
      </c>
      <c r="E32" s="10" t="s">
        <v>48</v>
      </c>
      <c r="F32" s="34">
        <v>0.03</v>
      </c>
      <c r="G32" s="59"/>
      <c r="H32" s="30"/>
      <c r="I32" s="59"/>
      <c r="J32" s="30"/>
      <c r="K32" s="63"/>
      <c r="L32" s="30"/>
      <c r="M32" s="84"/>
    </row>
    <row r="33" spans="1:13" ht="51.75" thickBot="1" x14ac:dyDescent="0.35">
      <c r="A33" s="85" t="s">
        <v>49</v>
      </c>
      <c r="B33" s="86" t="s">
        <v>46</v>
      </c>
      <c r="C33" s="87" t="s">
        <v>16</v>
      </c>
      <c r="D33" s="88" t="s">
        <v>17</v>
      </c>
      <c r="E33" s="89" t="s">
        <v>48</v>
      </c>
      <c r="F33" s="90">
        <v>0.04</v>
      </c>
      <c r="G33" s="96"/>
      <c r="H33" s="91"/>
      <c r="I33" s="96"/>
      <c r="J33" s="91"/>
      <c r="K33" s="92"/>
      <c r="L33" s="91"/>
      <c r="M33" s="93"/>
    </row>
    <row r="34" spans="1:13" ht="28.5" customHeight="1" thickBot="1" x14ac:dyDescent="0.35">
      <c r="A34" s="97" t="s">
        <v>14</v>
      </c>
      <c r="B34" s="98"/>
      <c r="C34" s="98"/>
      <c r="D34" s="98"/>
      <c r="E34" s="98"/>
      <c r="F34" s="99"/>
      <c r="G34" s="54">
        <f>SUM(G7:G33)</f>
        <v>0</v>
      </c>
      <c r="H34" s="52"/>
      <c r="I34" s="53">
        <f>SUM(I7:I33)</f>
        <v>0</v>
      </c>
      <c r="J34" s="52"/>
      <c r="K34" s="55">
        <f>SUM(K7:K33)</f>
        <v>0</v>
      </c>
      <c r="L34" s="100"/>
      <c r="M34" s="100"/>
    </row>
  </sheetData>
  <mergeCells count="7">
    <mergeCell ref="A34:F34"/>
    <mergeCell ref="L34:M34"/>
    <mergeCell ref="A1:B3"/>
    <mergeCell ref="C1:L1"/>
    <mergeCell ref="M1:M2"/>
    <mergeCell ref="C2:L2"/>
    <mergeCell ref="C3:L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showGridLines="0" tabSelected="1" workbookViewId="0">
      <selection activeCell="K98" sqref="K98"/>
    </sheetView>
  </sheetViews>
  <sheetFormatPr baseColWidth="10" defaultRowHeight="15" x14ac:dyDescent="0.25"/>
  <cols>
    <col min="3" max="3" width="15.42578125" customWidth="1"/>
    <col min="4" max="4" width="20.140625" customWidth="1"/>
  </cols>
  <sheetData>
    <row r="1" spans="1:12" ht="96" customHeight="1" thickBot="1" x14ac:dyDescent="0.4">
      <c r="A1" s="120" t="s">
        <v>60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ht="17.25" thickBot="1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6.75" customHeight="1" thickBot="1" x14ac:dyDescent="0.3">
      <c r="A3" s="123" t="s">
        <v>51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5"/>
    </row>
    <row r="4" spans="1:12" ht="17.25" thickBot="1" x14ac:dyDescent="0.3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3.25" customHeight="1" thickBot="1" x14ac:dyDescent="0.35">
      <c r="A5" s="126" t="s">
        <v>2</v>
      </c>
      <c r="B5" s="127"/>
      <c r="C5" s="35" t="s">
        <v>52</v>
      </c>
      <c r="D5" s="36" t="s">
        <v>53</v>
      </c>
      <c r="E5" s="56"/>
      <c r="F5" s="131" t="str">
        <f>IF(C7&lt;=30%,"OBSERVACION",IF(C7&gt;=31%,"CUMPLIMIENTO DE LO PROGRAMADO"))</f>
        <v>OBSERVACION</v>
      </c>
      <c r="G5" s="131"/>
      <c r="H5" s="131"/>
      <c r="I5" s="131"/>
      <c r="J5" s="131"/>
      <c r="K5" s="131"/>
      <c r="L5" s="131"/>
    </row>
    <row r="6" spans="1:12" ht="17.25" thickBot="1" x14ac:dyDescent="0.3">
      <c r="A6" s="128" t="s">
        <v>59</v>
      </c>
      <c r="B6" s="129"/>
      <c r="C6" s="37">
        <f>SUM(CAPACITACION!G7:G33)</f>
        <v>0</v>
      </c>
      <c r="D6" s="38">
        <v>1</v>
      </c>
      <c r="E6" s="130"/>
      <c r="F6" s="131"/>
      <c r="G6" s="131"/>
      <c r="H6" s="131"/>
      <c r="I6" s="131"/>
      <c r="J6" s="131"/>
      <c r="K6" s="131"/>
      <c r="L6" s="131"/>
    </row>
    <row r="7" spans="1:12" ht="17.25" thickBot="1" x14ac:dyDescent="0.35">
      <c r="A7" s="132" t="s">
        <v>54</v>
      </c>
      <c r="B7" s="133"/>
      <c r="C7" s="44">
        <f>C6</f>
        <v>0</v>
      </c>
      <c r="D7" s="45">
        <v>1</v>
      </c>
      <c r="E7" s="130"/>
      <c r="F7" s="131"/>
      <c r="G7" s="131"/>
      <c r="H7" s="131"/>
      <c r="I7" s="131"/>
      <c r="J7" s="131"/>
      <c r="K7" s="131"/>
      <c r="L7" s="131"/>
    </row>
    <row r="8" spans="1:12" ht="16.5" x14ac:dyDescent="0.3">
      <c r="A8" s="23"/>
      <c r="B8" s="23"/>
      <c r="C8" s="23"/>
      <c r="D8" s="46"/>
      <c r="E8" s="23"/>
      <c r="F8" s="23"/>
      <c r="G8" s="23"/>
      <c r="H8" s="23"/>
      <c r="I8" s="23"/>
      <c r="J8" s="23"/>
      <c r="K8" s="23"/>
      <c r="L8" s="23"/>
    </row>
    <row r="9" spans="1:12" ht="16.5" x14ac:dyDescent="0.3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6.5" x14ac:dyDescent="0.3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6.5" x14ac:dyDescent="0.3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6.5" x14ac:dyDescent="0.3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6.5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6.5" x14ac:dyDescent="0.3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6.5" x14ac:dyDescent="0.3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6.5" x14ac:dyDescent="0.3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6.5" x14ac:dyDescent="0.3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6.5" x14ac:dyDescent="0.3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7.25" thickBot="1" x14ac:dyDescent="0.3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7.25" thickBot="1" x14ac:dyDescent="0.3">
      <c r="A20" s="134" t="s">
        <v>55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5"/>
    </row>
    <row r="21" spans="1:12" x14ac:dyDescent="0.25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7"/>
    </row>
    <row r="22" spans="1:12" x14ac:dyDescent="0.25">
      <c r="A22" s="13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38"/>
    </row>
    <row r="23" spans="1:12" x14ac:dyDescent="0.25">
      <c r="A23" s="13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38"/>
    </row>
    <row r="24" spans="1:12" x14ac:dyDescent="0.25">
      <c r="A24" s="13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38"/>
    </row>
    <row r="25" spans="1:12" x14ac:dyDescent="0.25">
      <c r="A25" s="13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38"/>
    </row>
    <row r="26" spans="1:12" x14ac:dyDescent="0.25">
      <c r="A26" s="13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38"/>
    </row>
    <row r="27" spans="1:12" x14ac:dyDescent="0.25">
      <c r="A27" s="13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38"/>
    </row>
    <row r="28" spans="1:12" x14ac:dyDescent="0.25">
      <c r="A28" s="13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38"/>
    </row>
    <row r="29" spans="1:12" x14ac:dyDescent="0.25">
      <c r="A29" s="13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38"/>
    </row>
    <row r="30" spans="1:12" x14ac:dyDescent="0.25">
      <c r="A30" s="13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38"/>
    </row>
    <row r="31" spans="1:12" ht="15.75" thickBot="1" x14ac:dyDescent="0.3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1"/>
    </row>
    <row r="32" spans="1:12" ht="17.25" thickBot="1" x14ac:dyDescent="0.3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4" ht="17.25" thickBot="1" x14ac:dyDescent="0.3">
      <c r="A33" s="134" t="s">
        <v>56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3"/>
    </row>
    <row r="34" spans="1:14" x14ac:dyDescent="0.25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7"/>
    </row>
    <row r="35" spans="1:14" x14ac:dyDescent="0.25">
      <c r="A35" s="13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38"/>
    </row>
    <row r="36" spans="1:14" x14ac:dyDescent="0.25">
      <c r="A36" s="13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38"/>
    </row>
    <row r="37" spans="1:14" x14ac:dyDescent="0.25">
      <c r="A37" s="13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38"/>
    </row>
    <row r="38" spans="1:14" x14ac:dyDescent="0.25">
      <c r="A38" s="13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38"/>
    </row>
    <row r="39" spans="1:14" x14ac:dyDescent="0.25">
      <c r="A39" s="13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38"/>
    </row>
    <row r="40" spans="1:14" x14ac:dyDescent="0.25">
      <c r="A40" s="13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38"/>
    </row>
    <row r="41" spans="1:14" x14ac:dyDescent="0.25">
      <c r="A41" s="13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38"/>
    </row>
    <row r="42" spans="1:14" x14ac:dyDescent="0.25">
      <c r="A42" s="13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38"/>
    </row>
    <row r="43" spans="1:14" ht="15.75" thickBot="1" x14ac:dyDescent="0.3">
      <c r="A43" s="139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1"/>
    </row>
    <row r="44" spans="1:14" ht="17.25" thickBot="1" x14ac:dyDescent="0.3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4" ht="41.25" customHeight="1" thickBot="1" x14ac:dyDescent="0.3">
      <c r="A45" s="123" t="s">
        <v>57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5"/>
    </row>
    <row r="46" spans="1:14" ht="17.25" thickBot="1" x14ac:dyDescent="0.3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4" ht="30.75" customHeight="1" thickBot="1" x14ac:dyDescent="0.35">
      <c r="A47" s="118" t="s">
        <v>2</v>
      </c>
      <c r="B47" s="119"/>
      <c r="C47" s="39" t="s">
        <v>52</v>
      </c>
      <c r="D47" s="40" t="s">
        <v>53</v>
      </c>
      <c r="E47" s="49"/>
      <c r="F47" s="131" t="str">
        <f>IF(C49&lt;=60%,"OBSERVACION",IF(C49&gt;=61%,"CUMPLIMIENTO DE LO PROGRAMADO"))</f>
        <v>OBSERVACION</v>
      </c>
      <c r="G47" s="131"/>
      <c r="H47" s="131"/>
      <c r="I47" s="131"/>
      <c r="J47" s="131"/>
      <c r="K47" s="131"/>
      <c r="L47" s="131"/>
      <c r="M47" s="19"/>
      <c r="N47" s="19"/>
    </row>
    <row r="48" spans="1:14" ht="17.25" thickBot="1" x14ac:dyDescent="0.3">
      <c r="A48" s="144" t="s">
        <v>61</v>
      </c>
      <c r="B48" s="129"/>
      <c r="C48" s="37">
        <f>SUM(CAPACITACION!I7:I33)</f>
        <v>0</v>
      </c>
      <c r="D48" s="41">
        <v>1</v>
      </c>
      <c r="E48" s="145"/>
      <c r="F48" s="100"/>
      <c r="G48" s="100"/>
      <c r="H48" s="100"/>
      <c r="I48" s="100"/>
      <c r="J48" s="100"/>
      <c r="K48" s="100"/>
      <c r="L48" s="100"/>
    </row>
    <row r="49" spans="1:12" ht="17.25" thickBot="1" x14ac:dyDescent="0.35">
      <c r="A49" s="146" t="s">
        <v>54</v>
      </c>
      <c r="B49" s="147"/>
      <c r="C49" s="47">
        <f>C48+C7</f>
        <v>0</v>
      </c>
      <c r="D49" s="48">
        <v>1</v>
      </c>
      <c r="E49" s="145"/>
      <c r="F49" s="100"/>
      <c r="G49" s="100"/>
      <c r="H49" s="100"/>
      <c r="I49" s="100"/>
      <c r="J49" s="100"/>
      <c r="K49" s="100"/>
      <c r="L49" s="100"/>
    </row>
    <row r="50" spans="1:12" ht="16.5" x14ac:dyDescent="0.3">
      <c r="A50" s="148"/>
      <c r="B50" s="148"/>
      <c r="C50" s="42"/>
      <c r="D50" s="43"/>
      <c r="E50" s="49"/>
      <c r="F50" s="19"/>
      <c r="G50" s="19"/>
      <c r="H50" s="19"/>
      <c r="I50" s="19"/>
      <c r="J50" s="19"/>
      <c r="K50" s="19"/>
      <c r="L50" s="19"/>
    </row>
    <row r="51" spans="1:12" ht="16.5" x14ac:dyDescent="0.3">
      <c r="A51" s="149"/>
      <c r="B51" s="149"/>
      <c r="C51" s="42"/>
      <c r="D51" s="43"/>
      <c r="E51" s="49"/>
      <c r="F51" s="19"/>
      <c r="G51" s="19"/>
      <c r="H51" s="19"/>
      <c r="I51" s="19"/>
      <c r="J51" s="19"/>
      <c r="K51" s="19"/>
      <c r="L51" s="19"/>
    </row>
    <row r="52" spans="1:12" ht="16.5" x14ac:dyDescent="0.3">
      <c r="A52" s="150"/>
      <c r="B52" s="150"/>
      <c r="C52" s="50"/>
      <c r="D52" s="51"/>
      <c r="E52" s="49"/>
      <c r="F52" s="19"/>
      <c r="G52" s="19"/>
      <c r="H52" s="19"/>
      <c r="I52" s="19"/>
      <c r="J52" s="19"/>
      <c r="K52" s="19"/>
      <c r="L52" s="19"/>
    </row>
    <row r="53" spans="1:12" ht="16.5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6.5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6.5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6.5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16.5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16.5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6.5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6.5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ht="16.5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ht="17.25" thickBot="1" x14ac:dyDescent="0.3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ht="17.25" thickBot="1" x14ac:dyDescent="0.3">
      <c r="A63" s="134" t="s">
        <v>55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5"/>
    </row>
    <row r="64" spans="1:12" x14ac:dyDescent="0.25">
      <c r="A64" s="135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7"/>
    </row>
    <row r="65" spans="1:12" x14ac:dyDescent="0.25">
      <c r="A65" s="13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38"/>
    </row>
    <row r="66" spans="1:12" x14ac:dyDescent="0.25">
      <c r="A66" s="13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38"/>
    </row>
    <row r="67" spans="1:12" x14ac:dyDescent="0.25">
      <c r="A67" s="13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38"/>
    </row>
    <row r="68" spans="1:12" x14ac:dyDescent="0.25">
      <c r="A68" s="13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38"/>
    </row>
    <row r="69" spans="1:12" x14ac:dyDescent="0.25">
      <c r="A69" s="13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38"/>
    </row>
    <row r="70" spans="1:12" x14ac:dyDescent="0.25">
      <c r="A70" s="13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38"/>
    </row>
    <row r="71" spans="1:12" x14ac:dyDescent="0.25">
      <c r="A71" s="13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38"/>
    </row>
    <row r="72" spans="1:12" x14ac:dyDescent="0.25">
      <c r="A72" s="13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38"/>
    </row>
    <row r="73" spans="1:12" x14ac:dyDescent="0.25">
      <c r="A73" s="13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38"/>
    </row>
    <row r="74" spans="1:12" ht="15.75" thickBot="1" x14ac:dyDescent="0.3">
      <c r="A74" s="139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1"/>
    </row>
    <row r="75" spans="1:12" ht="17.25" thickBot="1" x14ac:dyDescent="0.3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7.25" thickBot="1" x14ac:dyDescent="0.3">
      <c r="A76" s="134" t="s">
        <v>56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3"/>
    </row>
    <row r="77" spans="1:12" x14ac:dyDescent="0.25">
      <c r="A77" s="135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7"/>
    </row>
    <row r="78" spans="1:12" x14ac:dyDescent="0.25">
      <c r="A78" s="13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38"/>
    </row>
    <row r="79" spans="1:12" x14ac:dyDescent="0.25">
      <c r="A79" s="13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38"/>
    </row>
    <row r="80" spans="1:12" x14ac:dyDescent="0.25">
      <c r="A80" s="13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38"/>
    </row>
    <row r="81" spans="1:12" x14ac:dyDescent="0.25">
      <c r="A81" s="13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38"/>
    </row>
    <row r="82" spans="1:12" x14ac:dyDescent="0.25">
      <c r="A82" s="13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38"/>
    </row>
    <row r="83" spans="1:12" x14ac:dyDescent="0.25">
      <c r="A83" s="13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38"/>
    </row>
    <row r="84" spans="1:12" x14ac:dyDescent="0.25">
      <c r="A84" s="13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38"/>
    </row>
    <row r="85" spans="1:12" x14ac:dyDescent="0.25">
      <c r="A85" s="13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38"/>
    </row>
    <row r="86" spans="1:12" ht="15.75" thickBot="1" x14ac:dyDescent="0.3">
      <c r="A86" s="139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1"/>
    </row>
    <row r="87" spans="1:12" ht="17.25" thickBot="1" x14ac:dyDescent="0.3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41.25" customHeight="1" thickBot="1" x14ac:dyDescent="0.3">
      <c r="A88" s="123" t="s">
        <v>58</v>
      </c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5"/>
    </row>
    <row r="89" spans="1:12" ht="17.25" thickBot="1" x14ac:dyDescent="0.3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ht="20.25" customHeight="1" thickBot="1" x14ac:dyDescent="0.35">
      <c r="A90" s="118" t="s">
        <v>2</v>
      </c>
      <c r="B90" s="119"/>
      <c r="C90" s="39" t="s">
        <v>52</v>
      </c>
      <c r="D90" s="40" t="s">
        <v>53</v>
      </c>
      <c r="E90" s="49"/>
      <c r="F90" s="131" t="str">
        <f>IF(C92&lt;=94%,"OBSERVACION",IF(C92&gt;=95%,"CUMPLIMIENTO DE LO PROGRAMADO"))</f>
        <v>OBSERVACION</v>
      </c>
      <c r="G90" s="131"/>
      <c r="H90" s="131"/>
      <c r="I90" s="131"/>
      <c r="J90" s="131"/>
      <c r="K90" s="131"/>
      <c r="L90" s="131"/>
    </row>
    <row r="91" spans="1:12" ht="17.25" thickBot="1" x14ac:dyDescent="0.35">
      <c r="A91" s="144" t="s">
        <v>62</v>
      </c>
      <c r="B91" s="129"/>
      <c r="C91" s="37">
        <f>SUM(CAPACITACION!K7:K33)</f>
        <v>0</v>
      </c>
      <c r="D91" s="41">
        <v>1</v>
      </c>
      <c r="E91" s="49"/>
      <c r="F91" s="19"/>
      <c r="G91" s="19"/>
      <c r="H91" s="19"/>
      <c r="I91" s="19"/>
      <c r="J91" s="19"/>
      <c r="K91" s="19"/>
      <c r="L91" s="19"/>
    </row>
    <row r="92" spans="1:12" ht="17.25" thickBot="1" x14ac:dyDescent="0.35">
      <c r="A92" s="146" t="s">
        <v>54</v>
      </c>
      <c r="B92" s="147"/>
      <c r="C92" s="47">
        <f>C91+C49</f>
        <v>0</v>
      </c>
      <c r="D92" s="48">
        <v>1</v>
      </c>
      <c r="E92" s="49"/>
      <c r="F92" s="19"/>
      <c r="G92" s="19"/>
      <c r="H92" s="19"/>
      <c r="I92" s="19"/>
      <c r="J92" s="19"/>
      <c r="K92" s="19"/>
      <c r="L92" s="19"/>
    </row>
    <row r="93" spans="1:12" ht="16.5" x14ac:dyDescent="0.3">
      <c r="A93" s="148"/>
      <c r="B93" s="148"/>
      <c r="C93" s="42"/>
      <c r="D93" s="43"/>
      <c r="E93" s="49"/>
      <c r="F93" s="19"/>
      <c r="G93" s="19"/>
      <c r="H93" s="19"/>
      <c r="I93" s="19"/>
      <c r="J93" s="19"/>
      <c r="K93" s="19"/>
      <c r="L93" s="19"/>
    </row>
    <row r="94" spans="1:12" ht="16.5" x14ac:dyDescent="0.3">
      <c r="A94" s="149"/>
      <c r="B94" s="149"/>
      <c r="C94" s="42"/>
      <c r="D94" s="43"/>
      <c r="E94" s="49"/>
      <c r="F94" s="19"/>
      <c r="G94" s="19"/>
      <c r="H94" s="19"/>
      <c r="I94" s="19"/>
      <c r="J94" s="19"/>
      <c r="K94" s="19"/>
      <c r="L94" s="19"/>
    </row>
    <row r="95" spans="1:12" ht="16.5" x14ac:dyDescent="0.3">
      <c r="A95" s="150"/>
      <c r="B95" s="150"/>
      <c r="C95" s="51"/>
      <c r="D95" s="51"/>
      <c r="E95" s="49"/>
      <c r="F95" s="19"/>
      <c r="G95" s="19"/>
      <c r="H95" s="19"/>
      <c r="I95" s="19"/>
      <c r="J95" s="19"/>
      <c r="K95" s="19"/>
      <c r="L95" s="19"/>
    </row>
    <row r="96" spans="1:12" ht="16.5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ht="16.5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ht="16.5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ht="16.5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 ht="16.5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t="16.5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t="16.5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ht="16.5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ht="16.5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ht="17.25" thickBot="1" x14ac:dyDescent="0.3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ht="17.25" thickBot="1" x14ac:dyDescent="0.3">
      <c r="A106" s="134" t="s">
        <v>55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5"/>
    </row>
    <row r="107" spans="1:12" x14ac:dyDescent="0.25">
      <c r="A107" s="135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7"/>
    </row>
    <row r="108" spans="1:12" x14ac:dyDescent="0.25">
      <c r="A108" s="13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38"/>
    </row>
    <row r="109" spans="1:12" x14ac:dyDescent="0.25">
      <c r="A109" s="13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38"/>
    </row>
    <row r="110" spans="1:12" x14ac:dyDescent="0.25">
      <c r="A110" s="13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38"/>
    </row>
    <row r="111" spans="1:12" x14ac:dyDescent="0.25">
      <c r="A111" s="13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38"/>
    </row>
    <row r="112" spans="1:12" x14ac:dyDescent="0.25">
      <c r="A112" s="13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38"/>
    </row>
    <row r="113" spans="1:12" x14ac:dyDescent="0.25">
      <c r="A113" s="13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38"/>
    </row>
    <row r="114" spans="1:12" x14ac:dyDescent="0.25">
      <c r="A114" s="13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38"/>
    </row>
    <row r="115" spans="1:12" x14ac:dyDescent="0.25">
      <c r="A115" s="13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38"/>
    </row>
    <row r="116" spans="1:12" x14ac:dyDescent="0.25">
      <c r="A116" s="13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38"/>
    </row>
    <row r="117" spans="1:12" ht="15.75" thickBot="1" x14ac:dyDescent="0.3">
      <c r="A117" s="139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1"/>
    </row>
    <row r="118" spans="1:12" ht="17.25" thickBot="1" x14ac:dyDescent="0.3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ht="17.25" thickBot="1" x14ac:dyDescent="0.3">
      <c r="A119" s="134" t="s">
        <v>56</v>
      </c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3"/>
    </row>
    <row r="120" spans="1:12" x14ac:dyDescent="0.25">
      <c r="A120" s="135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7"/>
    </row>
    <row r="121" spans="1:12" x14ac:dyDescent="0.25">
      <c r="A121" s="13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38"/>
    </row>
    <row r="122" spans="1:12" x14ac:dyDescent="0.25">
      <c r="A122" s="13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38"/>
    </row>
    <row r="123" spans="1:12" x14ac:dyDescent="0.25">
      <c r="A123" s="13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38"/>
    </row>
    <row r="124" spans="1:12" x14ac:dyDescent="0.25">
      <c r="A124" s="13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38"/>
    </row>
    <row r="125" spans="1:12" x14ac:dyDescent="0.25">
      <c r="A125" s="13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38"/>
    </row>
    <row r="126" spans="1:12" x14ac:dyDescent="0.25">
      <c r="A126" s="13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38"/>
    </row>
    <row r="127" spans="1:12" x14ac:dyDescent="0.25">
      <c r="A127" s="13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38"/>
    </row>
    <row r="128" spans="1:12" x14ac:dyDescent="0.25">
      <c r="A128" s="13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38"/>
    </row>
    <row r="129" spans="1:12" ht="15.75" thickBot="1" x14ac:dyDescent="0.3">
      <c r="A129" s="139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1"/>
    </row>
  </sheetData>
  <mergeCells count="36">
    <mergeCell ref="A106:L106"/>
    <mergeCell ref="A107:L117"/>
    <mergeCell ref="A119:L119"/>
    <mergeCell ref="A120:L129"/>
    <mergeCell ref="A91:B91"/>
    <mergeCell ref="A92:B92"/>
    <mergeCell ref="A93:B93"/>
    <mergeCell ref="A94:B94"/>
    <mergeCell ref="A95:B95"/>
    <mergeCell ref="A90:B90"/>
    <mergeCell ref="A48:B48"/>
    <mergeCell ref="E48:L49"/>
    <mergeCell ref="A49:B49"/>
    <mergeCell ref="A50:B50"/>
    <mergeCell ref="A51:B51"/>
    <mergeCell ref="A52:B52"/>
    <mergeCell ref="F90:L90"/>
    <mergeCell ref="A63:L63"/>
    <mergeCell ref="A64:L74"/>
    <mergeCell ref="A76:L76"/>
    <mergeCell ref="A77:L86"/>
    <mergeCell ref="A88:L88"/>
    <mergeCell ref="A47:B47"/>
    <mergeCell ref="A1:L1"/>
    <mergeCell ref="A3:L3"/>
    <mergeCell ref="A5:B5"/>
    <mergeCell ref="A6:B6"/>
    <mergeCell ref="E6:L7"/>
    <mergeCell ref="A7:B7"/>
    <mergeCell ref="F5:L5"/>
    <mergeCell ref="F47:L47"/>
    <mergeCell ref="A20:L20"/>
    <mergeCell ref="A21:L31"/>
    <mergeCell ref="A33:L33"/>
    <mergeCell ref="A34:L43"/>
    <mergeCell ref="A45:L45"/>
  </mergeCells>
  <conditionalFormatting sqref="F5:L5">
    <cfRule type="containsText" dxfId="5" priority="6" operator="containsText" text="OBSERVACION">
      <formula>NOT(ISERROR(SEARCH("OBSERVACION",F5)))</formula>
    </cfRule>
    <cfRule type="containsText" dxfId="4" priority="5" operator="containsText" text="CUMPLIMIENTO">
      <formula>NOT(ISERROR(SEARCH("CUMPLIMIENTO",F5)))</formula>
    </cfRule>
  </conditionalFormatting>
  <conditionalFormatting sqref="F47:L47">
    <cfRule type="containsText" dxfId="3" priority="4" operator="containsText" text="OBSERVACION">
      <formula>NOT(ISERROR(SEARCH("OBSERVACION",F47)))</formula>
    </cfRule>
    <cfRule type="containsText" dxfId="2" priority="3" operator="containsText" text="CUMPLIMIENTO">
      <formula>NOT(ISERROR(SEARCH("CUMPLIMIENTO",F47)))</formula>
    </cfRule>
  </conditionalFormatting>
  <conditionalFormatting sqref="F90:L90">
    <cfRule type="containsText" dxfId="1" priority="2" operator="containsText" text="OBSERVACION">
      <formula>NOT(ISERROR(SEARCH("OBSERVACION",F90)))</formula>
    </cfRule>
    <cfRule type="containsText" dxfId="0" priority="1" operator="containsText" text="CUMPLIMIENTO">
      <formula>NOT(ISERROR(SEARCH("CUMPLIMIENTO",F90)))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CAPACITACION</vt:lpstr>
      <vt:lpstr>INFORMACION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Nelvis</dc:creator>
  <cp:lastModifiedBy>Nelvis</cp:lastModifiedBy>
  <dcterms:created xsi:type="dcterms:W3CDTF">2020-01-28T21:47:21Z</dcterms:created>
  <dcterms:modified xsi:type="dcterms:W3CDTF">2020-01-31T21:15:38Z</dcterms:modified>
</cp:coreProperties>
</file>