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30" windowHeight="7650" activeTab="1"/>
  </bookViews>
  <sheets>
    <sheet name="PRIVACIDAD DE LA INFORMACION " sheetId="1" r:id="rId1"/>
    <sheet name="INFOR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G95" i="2" l="1"/>
  <c r="K10" i="1"/>
  <c r="F94" i="2" s="1"/>
  <c r="F95" i="2" s="1"/>
  <c r="I10" i="1"/>
  <c r="G10" i="1"/>
  <c r="F50" i="2" s="1"/>
  <c r="F51" i="2" s="1"/>
  <c r="I49" i="2" s="1"/>
  <c r="I5" i="2" l="1"/>
  <c r="I93" i="2"/>
</calcChain>
</file>

<file path=xl/comments1.xml><?xml version="1.0" encoding="utf-8"?>
<comments xmlns="http://schemas.openxmlformats.org/spreadsheetml/2006/main">
  <authors>
    <author>Nelvis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Actividades especificas que daran cumplimiento al objetivo estrategico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Datos que determinan el comportamiento y desempeño de las actividades</t>
        </r>
      </text>
    </comment>
    <comment ref="F5" authorId="0" shapeId="0">
      <text>
        <r>
          <rPr>
            <b/>
            <sz val="12"/>
            <color indexed="81"/>
            <rFont val="Tahoma"/>
            <family val="2"/>
          </rPr>
          <t xml:space="preserve">GESTIONAMOS ACG:
</t>
        </r>
        <r>
          <rPr>
            <sz val="12"/>
            <color indexed="81"/>
            <rFont val="Tahoma"/>
            <family val="2"/>
          </rPr>
          <t xml:space="preserve">Resultado que se espera lograr en los procesos cualitaviva o cuantitativamente 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 xml:space="preserve">Determinar el cumplimiento o incumplimiento de la meta propuesta, en caso de no cumplir justificarlo </t>
        </r>
      </text>
    </comment>
  </commentList>
</comments>
</file>

<file path=xl/sharedStrings.xml><?xml version="1.0" encoding="utf-8"?>
<sst xmlns="http://schemas.openxmlformats.org/spreadsheetml/2006/main" count="58" uniqueCount="38">
  <si>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</si>
  <si>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</si>
  <si>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</si>
  <si>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</si>
  <si>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</si>
  <si>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</si>
  <si>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</si>
  <si>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</si>
  <si>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</si>
  <si>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</si>
  <si>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</si>
  <si>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</si>
  <si>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</si>
  <si>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OBSERVACIONES</t>
  </si>
  <si>
    <t xml:space="preserve"> ENTREGA POR  ACTIVIDAD</t>
  </si>
  <si>
    <t>TOTAL REPORTE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</si>
  <si>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</si>
  <si>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</si>
  <si>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</si>
  <si>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</si>
  <si>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</si>
  <si>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</si>
  <si>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</si>
  <si>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TOTAL EJECUTADO</t>
  </si>
  <si>
    <t>PARTICIPACION POR DIRECTRICES
3 INFORME</t>
  </si>
  <si>
    <t>Realizar backups a los equipos de computo de la ESSMAR E.S.P.</t>
  </si>
  <si>
    <t>Realizar compra de discos duros y servidores virtuales para la seguridad de la información de la entidad</t>
  </si>
  <si>
    <t>Instalar antivirus y licencia de windows originales para los equipos de la ESSMAR E.S.P.</t>
  </si>
  <si>
    <t>Verficar procesos de seguridad, IP, claves de equipos, usuarios administradores y claves de correos institucionales</t>
  </si>
  <si>
    <t>(N# de backkups realizados / N# de backups programados) *100%</t>
  </si>
  <si>
    <t>(Compra de discos duros y servidores virtuales realizada / Compra de discos duros y servidores virtuales programada) *100%</t>
  </si>
  <si>
    <t>(Antivirus y licencias windows instalados / Antivirus y licencias windows programados) *100%</t>
  </si>
  <si>
    <t>(Procesos de seguridad, IP, claves de equipos, usuarios administradores y claves de correos institucionales verificados / Procesos de seguridad, IP, claves de equipos, usuarios administradores y claves de correos institucionales programados) *100%</t>
  </si>
  <si>
    <t xml:space="preserve">INFORME PLAN 
TRATAMIENTO DE RIESGOS DE SEGURIDAD Y 
PRIVACIDAD DE LA INFORMACIÓN 2020
</t>
  </si>
  <si>
    <t>Tratamiento de riesgo de seguridad y privacidad de la informacion</t>
  </si>
  <si>
    <t xml:space="preserve">TRATAMIENTO DE RIESGO DE SEGURIDAD Y 
PRIVACIDAD DE LA INFORMACION 2020 </t>
  </si>
  <si>
    <t xml:space="preserve">GESTION TIC </t>
  </si>
  <si>
    <t>P.E TIC´s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</si>
</sst>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17" xfId="0" applyFill="1" applyBorder="1" applyAlignment="1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9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0" xfId="0" applyNumberFormat="1" applyFont="1"/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9" fontId="5" fillId="2" borderId="20" xfId="1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2" xfId="0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9" fontId="0" fillId="0" borderId="25" xfId="0" applyNumberFormat="1" applyBorder="1"/>
    <xf numFmtId="9" fontId="0" fillId="0" borderId="26" xfId="0" applyNumberFormat="1" applyBorder="1"/>
    <xf numFmtId="9" fontId="0" fillId="0" borderId="22" xfId="0" applyNumberFormat="1" applyBorder="1"/>
    <xf numFmtId="9" fontId="0" fillId="0" borderId="12" xfId="0" applyNumberFormat="1" applyBorder="1"/>
    <xf numFmtId="9" fontId="0" fillId="0" borderId="17" xfId="0" applyNumberFormat="1" applyBorder="1"/>
    <xf numFmtId="9" fontId="0" fillId="0" borderId="23" xfId="0" applyNumberFormat="1" applyBorder="1"/>
    <xf numFmtId="9" fontId="13" fillId="4" borderId="37" xfId="0" applyNumberFormat="1" applyFont="1" applyFill="1" applyBorder="1" applyAlignment="1">
      <alignment horizontal="center" vertical="center"/>
    </xf>
    <xf numFmtId="10" fontId="15" fillId="5" borderId="44" xfId="0" applyNumberFormat="1" applyFont="1" applyFill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/>
    </xf>
    <xf numFmtId="0" fontId="0" fillId="0" borderId="0" xfId="0" applyFill="1" applyBorder="1"/>
    <xf numFmtId="9" fontId="13" fillId="4" borderId="36" xfId="0" applyNumberFormat="1" applyFont="1" applyFill="1" applyBorder="1" applyAlignment="1">
      <alignment horizontal="center" vertical="center"/>
    </xf>
    <xf numFmtId="10" fontId="15" fillId="5" borderId="42" xfId="0" applyNumberFormat="1" applyFont="1" applyFill="1" applyBorder="1" applyAlignment="1">
      <alignment horizontal="center" vertical="center"/>
    </xf>
    <xf numFmtId="10" fontId="2" fillId="0" borderId="58" xfId="0" applyNumberFormat="1" applyFont="1" applyBorder="1" applyAlignment="1">
      <alignment horizontal="center"/>
    </xf>
    <xf numFmtId="9" fontId="13" fillId="4" borderId="61" xfId="0" applyNumberFormat="1" applyFont="1" applyFill="1" applyBorder="1" applyAlignment="1">
      <alignment horizontal="center" vertical="center"/>
    </xf>
    <xf numFmtId="10" fontId="15" fillId="5" borderId="47" xfId="0" applyNumberFormat="1" applyFont="1" applyFill="1" applyBorder="1" applyAlignment="1">
      <alignment horizontal="center" vertical="center"/>
    </xf>
    <xf numFmtId="9" fontId="2" fillId="0" borderId="5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9" fontId="2" fillId="0" borderId="62" xfId="0" applyNumberFormat="1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5" borderId="45" xfId="0" applyFont="1" applyFill="1" applyBorder="1" applyAlignment="1">
      <alignment horizontal="justify" vertical="center" wrapText="1"/>
    </xf>
    <xf numFmtId="0" fontId="14" fillId="5" borderId="47" xfId="0" applyFont="1" applyFill="1" applyBorder="1" applyAlignment="1">
      <alignment horizontal="justify" vertical="center" wrapText="1"/>
    </xf>
    <xf numFmtId="9" fontId="15" fillId="5" borderId="47" xfId="1" applyFont="1" applyFill="1" applyBorder="1" applyAlignment="1">
      <alignment horizontal="center" vertical="center"/>
    </xf>
    <xf numFmtId="9" fontId="15" fillId="5" borderId="46" xfId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justify" vertical="center" wrapText="1"/>
    </xf>
    <xf numFmtId="0" fontId="14" fillId="5" borderId="42" xfId="0" applyFont="1" applyFill="1" applyBorder="1" applyAlignment="1">
      <alignment horizontal="justify" vertical="center" wrapText="1"/>
    </xf>
    <xf numFmtId="9" fontId="15" fillId="5" borderId="42" xfId="1" applyFont="1" applyFill="1" applyBorder="1" applyAlignment="1">
      <alignment horizontal="center" vertical="center"/>
    </xf>
    <xf numFmtId="9" fontId="15" fillId="5" borderId="57" xfId="1" applyFont="1" applyFill="1" applyBorder="1" applyAlignment="1">
      <alignment horizontal="center" vertical="center"/>
    </xf>
    <xf numFmtId="9" fontId="2" fillId="0" borderId="59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9" fontId="2" fillId="0" borderId="34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justify" vertical="center"/>
    </xf>
    <xf numFmtId="0" fontId="14" fillId="5" borderId="42" xfId="0" applyFont="1" applyFill="1" applyBorder="1" applyAlignment="1">
      <alignment horizontal="justify" vertical="center"/>
    </xf>
    <xf numFmtId="0" fontId="14" fillId="5" borderId="43" xfId="0" applyFont="1" applyFill="1" applyBorder="1" applyAlignment="1">
      <alignment horizontal="justify" vertical="center"/>
    </xf>
    <xf numFmtId="9" fontId="15" fillId="0" borderId="45" xfId="1" applyFont="1" applyFill="1" applyBorder="1" applyAlignment="1">
      <alignment horizontal="center" vertical="center"/>
    </xf>
    <xf numFmtId="9" fontId="15" fillId="0" borderId="46" xfId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Normal" xfId="0" builtinId="0"/>
    <cellStyle name="Porcentaje" xfId="1" builtinId="5"/>
  </cellStyles>
  <dxfs count="8"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INFORMES!$G$6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528312"/>
        <c:axId val="35652792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INFORMES!$H$6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652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6527920"/>
        <c:crosses val="autoZero"/>
        <c:auto val="1"/>
        <c:lblAlgn val="ctr"/>
        <c:lblOffset val="100"/>
        <c:noMultiLvlLbl val="0"/>
      </c:catAx>
      <c:valAx>
        <c:axId val="3565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652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INFORMES!$F$50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INFORMES!$G$50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973984"/>
        <c:axId val="39197202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INFORMES!$H$50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919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2024"/>
        <c:crosses val="autoZero"/>
        <c:auto val="1"/>
        <c:lblAlgn val="ctr"/>
        <c:lblOffset val="100"/>
        <c:noMultiLvlLbl val="0"/>
      </c:catAx>
      <c:valAx>
        <c:axId val="39197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Tratamiento</a:t>
            </a:r>
            <a:r>
              <a:rPr lang="en-US" baseline="0"/>
              <a:t> de riesgo de seguridad y privacidad  de la informacion</a:t>
            </a:r>
            <a:endParaRPr lang="en-US"/>
          </a:p>
        </c:rich>
      </c:tx>
      <c:layout>
        <c:manualLayout>
          <c:xMode val="edge"/>
          <c:yMode val="edge"/>
          <c:x val="0.19811606882473023"/>
          <c:y val="2.7662505238450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0841416562061"/>
          <c:y val="0.21626546595420834"/>
          <c:w val="0.81536485475547438"/>
          <c:h val="0.53989848078392488"/>
        </c:manualLayout>
      </c:layout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INFORMES!$F$51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INFORMES!$G$51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972808"/>
        <c:axId val="39197359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9197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3592"/>
        <c:crosses val="autoZero"/>
        <c:auto val="1"/>
        <c:lblAlgn val="ctr"/>
        <c:lblOffset val="100"/>
        <c:noMultiLvlLbl val="0"/>
      </c:catAx>
      <c:valAx>
        <c:axId val="39197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INFORMES!$F$94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Tratamiento de riesgo de seguridad y privacidad de la informacion</c:v>
                </c:pt>
              </c:strCache>
            </c:strRef>
          </c:cat>
          <c:val>
            <c:numRef>
              <c:f>INFORMES!$G$94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972416"/>
        <c:axId val="39197163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Tratamiento de riesgo de seguridad y privacidad de la informacion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INFORMES!$H$94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919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1632"/>
        <c:crosses val="autoZero"/>
        <c:auto val="1"/>
        <c:lblAlgn val="ctr"/>
        <c:lblOffset val="100"/>
        <c:noMultiLvlLbl val="0"/>
      </c:catAx>
      <c:valAx>
        <c:axId val="3919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19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Tratamiento</a:t>
            </a:r>
            <a:r>
              <a:rPr lang="en-US" baseline="0"/>
              <a:t> de riesgo de seguridad y privacidad de la informacion</a:t>
            </a:r>
          </a:p>
        </c:rich>
      </c:tx>
      <c:layout>
        <c:manualLayout>
          <c:xMode val="edge"/>
          <c:yMode val="edge"/>
          <c:x val="0.14424000108794691"/>
          <c:y val="3.603603603603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INFORMES!$F$95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INFORMES!$G$95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533736"/>
        <c:axId val="3575353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753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7535304"/>
        <c:crosses val="autoZero"/>
        <c:auto val="1"/>
        <c:lblAlgn val="ctr"/>
        <c:lblOffset val="100"/>
        <c:noMultiLvlLbl val="0"/>
      </c:catAx>
      <c:valAx>
        <c:axId val="35753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753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149166</xdr:colOff>
      <xdr:row>0</xdr:row>
      <xdr:rowOff>199486</xdr:rowOff>
    </xdr:from>
    <xdr:ext cx="2165410" cy="952500"/>
    <xdr:pic>
      <xdr:nvPicPr>
        <xdr:cNvPr id="3" name="image4.jpg" descr="IMG_364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149166" y="199486"/>
          <a:ext cx="216541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95250</xdr:rowOff>
    </xdr:from>
    <xdr:to>
      <xdr:col>2</xdr:col>
      <xdr:colOff>161924</xdr:colOff>
      <xdr:row>0</xdr:row>
      <xdr:rowOff>849429</xdr:rowOff>
    </xdr:to>
    <xdr:pic>
      <xdr:nvPicPr>
        <xdr:cNvPr id="2" name="Imagen 1" descr="IMG_364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57149" y="95250"/>
          <a:ext cx="1628775" cy="75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5</xdr:col>
      <xdr:colOff>352425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5</xdr:col>
      <xdr:colOff>66675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52</xdr:row>
      <xdr:rowOff>0</xdr:rowOff>
    </xdr:from>
    <xdr:to>
      <xdr:col>10</xdr:col>
      <xdr:colOff>114300</xdr:colOff>
      <xdr:row>64</xdr:row>
      <xdr:rowOff>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9525</xdr:rowOff>
    </xdr:from>
    <xdr:to>
      <xdr:col>5</xdr:col>
      <xdr:colOff>409574</xdr:colOff>
      <xdr:row>107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571500</xdr:colOff>
      <xdr:row>96</xdr:row>
      <xdr:rowOff>9525</xdr:rowOff>
    </xdr:from>
    <xdr:to>
      <xdr:col>10</xdr:col>
      <xdr:colOff>238125</xdr:colOff>
      <xdr:row>107</xdr:row>
      <xdr:rowOff>28575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F11" sqref="F11"/>
    </sheetView>
  </sheetViews>
  <sheetFormatPr baseColWidth="10" defaultRowHeight="15" x14ac:dyDescent="0.25"/>
  <cols>
    <col min="1" max="1" width="14.42578125" style="122" customWidth="1"/>
    <col min="2" max="2" width="22.5703125" style="42" customWidth="1"/>
    <col min="3" max="3" width="19.42578125" style="42" customWidth="1"/>
    <col min="5" max="5" width="13.85546875" style="38" customWidth="1"/>
    <col min="6" max="6" width="10.140625" style="45" customWidth="1"/>
    <col min="7" max="7" width="10.5703125" style="2" customWidth="1"/>
    <col min="9" max="9" width="11.42578125" style="2"/>
    <col min="11" max="11" width="11.42578125" style="2"/>
    <col min="13" max="13" width="15.5703125" customWidth="1"/>
  </cols>
  <sheetData>
    <row r="1" spans="1:13" ht="51.75" customHeight="1" x14ac:dyDescent="0.25">
      <c r="A1" s="49"/>
      <c r="B1" s="50"/>
      <c r="C1" s="55" t="s">
        <v>35</v>
      </c>
      <c r="D1" s="56"/>
      <c r="E1" s="56"/>
      <c r="F1" s="56"/>
      <c r="G1" s="56"/>
      <c r="H1" s="56"/>
      <c r="I1" s="56"/>
      <c r="J1" s="56"/>
      <c r="K1" s="56"/>
      <c r="L1" s="57"/>
      <c r="M1" s="58"/>
    </row>
    <row r="2" spans="1:13" ht="42" customHeight="1" x14ac:dyDescent="0.4">
      <c r="A2" s="51"/>
      <c r="B2" s="52"/>
      <c r="C2" s="60" t="s">
        <v>0</v>
      </c>
      <c r="D2" s="61"/>
      <c r="E2" s="61"/>
      <c r="F2" s="61"/>
      <c r="G2" s="61"/>
      <c r="H2" s="61"/>
      <c r="I2" s="61"/>
      <c r="J2" s="61"/>
      <c r="K2" s="61"/>
      <c r="L2" s="62"/>
      <c r="M2" s="59"/>
    </row>
    <row r="3" spans="1:13" ht="33.75" customHeight="1" x14ac:dyDescent="0.4">
      <c r="A3" s="53"/>
      <c r="B3" s="54"/>
      <c r="C3" s="63" t="s">
        <v>1</v>
      </c>
      <c r="D3" s="63"/>
      <c r="E3" s="63"/>
      <c r="F3" s="63"/>
      <c r="G3" s="63"/>
      <c r="H3" s="63"/>
      <c r="I3" s="63"/>
      <c r="J3" s="63"/>
      <c r="K3" s="63"/>
      <c r="L3" s="64"/>
      <c r="M3" s="1"/>
    </row>
    <row r="4" spans="1:13" ht="15.75" thickBot="1" x14ac:dyDescent="0.3">
      <c r="A4" s="119"/>
      <c r="B4" s="4"/>
      <c r="C4" s="4"/>
      <c r="D4" s="3"/>
      <c r="E4" s="123"/>
      <c r="F4" s="5"/>
      <c r="G4" s="6"/>
      <c r="H4" s="7"/>
      <c r="I4" s="6"/>
      <c r="J4" s="3"/>
      <c r="K4" s="6"/>
      <c r="L4" s="3"/>
      <c r="M4" s="3"/>
    </row>
    <row r="5" spans="1:13" ht="39" thickBot="1" x14ac:dyDescent="0.3">
      <c r="A5" s="8" t="s">
        <v>2</v>
      </c>
      <c r="B5" s="10" t="s">
        <v>3</v>
      </c>
      <c r="C5" s="13" t="s">
        <v>4</v>
      </c>
      <c r="D5" s="9" t="s">
        <v>14</v>
      </c>
      <c r="E5" s="124" t="s">
        <v>5</v>
      </c>
      <c r="F5" s="15" t="s">
        <v>6</v>
      </c>
      <c r="G5" s="11" t="s">
        <v>7</v>
      </c>
      <c r="H5" s="12" t="s">
        <v>8</v>
      </c>
      <c r="I5" s="11" t="s">
        <v>9</v>
      </c>
      <c r="J5" s="13" t="s">
        <v>10</v>
      </c>
      <c r="K5" s="11" t="s">
        <v>11</v>
      </c>
      <c r="L5" s="10" t="s">
        <v>12</v>
      </c>
      <c r="M5" s="14" t="s">
        <v>13</v>
      </c>
    </row>
    <row r="6" spans="1:13" ht="73.5" customHeight="1" thickBot="1" x14ac:dyDescent="0.3">
      <c r="A6" s="120" t="s">
        <v>36</v>
      </c>
      <c r="B6" s="39" t="s">
        <v>25</v>
      </c>
      <c r="C6" s="39" t="s">
        <v>29</v>
      </c>
      <c r="D6" s="19"/>
      <c r="E6" s="125" t="s">
        <v>37</v>
      </c>
      <c r="F6" s="43">
        <v>0.25</v>
      </c>
      <c r="G6" s="22"/>
      <c r="H6" s="17"/>
      <c r="I6" s="25"/>
      <c r="J6" s="17"/>
      <c r="K6" s="25"/>
      <c r="L6" s="17"/>
      <c r="M6" s="17"/>
    </row>
    <row r="7" spans="1:13" ht="117" customHeight="1" thickBot="1" x14ac:dyDescent="0.3">
      <c r="A7" s="121" t="s">
        <v>36</v>
      </c>
      <c r="B7" s="40" t="s">
        <v>26</v>
      </c>
      <c r="C7" s="40" t="s">
        <v>30</v>
      </c>
      <c r="D7" s="20"/>
      <c r="E7" s="126" t="s">
        <v>37</v>
      </c>
      <c r="F7" s="44">
        <v>0.25</v>
      </c>
      <c r="G7" s="23"/>
      <c r="H7" s="16"/>
      <c r="I7" s="26"/>
      <c r="J7" s="16"/>
      <c r="K7" s="26"/>
      <c r="L7" s="16"/>
      <c r="M7" s="16"/>
    </row>
    <row r="8" spans="1:13" ht="96.75" customHeight="1" thickBot="1" x14ac:dyDescent="0.3">
      <c r="A8" s="121" t="s">
        <v>36</v>
      </c>
      <c r="B8" s="41" t="s">
        <v>27</v>
      </c>
      <c r="C8" s="40" t="s">
        <v>31</v>
      </c>
      <c r="D8" s="20"/>
      <c r="E8" s="126" t="s">
        <v>37</v>
      </c>
      <c r="F8" s="44">
        <v>0.25</v>
      </c>
      <c r="G8" s="23"/>
      <c r="H8" s="16"/>
      <c r="I8" s="26"/>
      <c r="J8" s="16"/>
      <c r="K8" s="26"/>
      <c r="L8" s="16"/>
      <c r="M8" s="16"/>
    </row>
    <row r="9" spans="1:13" ht="219.75" customHeight="1" thickBot="1" x14ac:dyDescent="0.3">
      <c r="A9" s="121" t="s">
        <v>36</v>
      </c>
      <c r="B9" s="40" t="s">
        <v>28</v>
      </c>
      <c r="C9" s="40" t="s">
        <v>32</v>
      </c>
      <c r="D9" s="20"/>
      <c r="E9" s="126" t="s">
        <v>37</v>
      </c>
      <c r="F9" s="44">
        <v>0.25</v>
      </c>
      <c r="G9" s="23"/>
      <c r="H9" s="16"/>
      <c r="I9" s="26"/>
      <c r="J9" s="16"/>
      <c r="K9" s="26"/>
      <c r="L9" s="16"/>
      <c r="M9" s="16"/>
    </row>
    <row r="10" spans="1:13" ht="24" customHeight="1" thickBot="1" x14ac:dyDescent="0.3">
      <c r="A10" s="46" t="s">
        <v>15</v>
      </c>
      <c r="B10" s="47"/>
      <c r="C10" s="47"/>
      <c r="D10" s="47"/>
      <c r="E10" s="47"/>
      <c r="F10" s="48"/>
      <c r="G10" s="24">
        <f>SUM(G6:G9)</f>
        <v>0</v>
      </c>
      <c r="H10" s="21"/>
      <c r="I10" s="27">
        <f>SUM(I6:I9)</f>
        <v>0</v>
      </c>
      <c r="J10" s="21"/>
      <c r="K10" s="27">
        <f>SUM(K6:K9)</f>
        <v>0</v>
      </c>
      <c r="L10" s="18"/>
    </row>
  </sheetData>
  <mergeCells count="6">
    <mergeCell ref="A10:F10"/>
    <mergeCell ref="A1:B3"/>
    <mergeCell ref="C1:L1"/>
    <mergeCell ref="M1:M2"/>
    <mergeCell ref="C2:L2"/>
    <mergeCell ref="C3:L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tabSelected="1" topLeftCell="A10" workbookViewId="0">
      <selection activeCell="M101" sqref="M101"/>
    </sheetView>
  </sheetViews>
  <sheetFormatPr baseColWidth="10" defaultRowHeight="15" x14ac:dyDescent="0.25"/>
  <cols>
    <col min="6" max="6" width="16.140625" customWidth="1"/>
    <col min="8" max="8" width="9.7109375" customWidth="1"/>
  </cols>
  <sheetData>
    <row r="1" spans="1:12" ht="111" customHeight="1" thickBot="1" x14ac:dyDescent="0.4">
      <c r="A1" s="113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5.75" thickBot="1" x14ac:dyDescent="0.3">
      <c r="F2" s="2"/>
    </row>
    <row r="3" spans="1:12" ht="36" customHeight="1" thickBot="1" x14ac:dyDescent="0.3">
      <c r="A3" s="94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15.75" thickBot="1" x14ac:dyDescent="0.3">
      <c r="F4" s="2"/>
    </row>
    <row r="5" spans="1:12" ht="16.5" thickBot="1" x14ac:dyDescent="0.3">
      <c r="A5" s="102" t="s">
        <v>2</v>
      </c>
      <c r="B5" s="103"/>
      <c r="C5" s="103"/>
      <c r="D5" s="103"/>
      <c r="E5" s="116"/>
      <c r="F5" s="28" t="s">
        <v>17</v>
      </c>
      <c r="G5" s="117" t="s">
        <v>18</v>
      </c>
      <c r="H5" s="118"/>
      <c r="I5" s="71" t="str">
        <f>IF(F7&lt;=30%,"OBSERVACION:",IF(F7&gt;=31%,"CUMPLIMIENTO DE LO PROGRAMADO"))</f>
        <v>OBSERVACION:</v>
      </c>
      <c r="J5" s="89"/>
      <c r="K5" s="89"/>
      <c r="L5" s="89"/>
    </row>
    <row r="6" spans="1:12" ht="33" customHeight="1" thickBot="1" x14ac:dyDescent="0.3">
      <c r="A6" s="108" t="s">
        <v>34</v>
      </c>
      <c r="B6" s="109"/>
      <c r="C6" s="109"/>
      <c r="D6" s="109"/>
      <c r="E6" s="110"/>
      <c r="F6" s="29">
        <f>SUM('PRIVACIDAD DE LA INFORMACION '!G10)</f>
        <v>0</v>
      </c>
      <c r="G6" s="111">
        <v>1</v>
      </c>
      <c r="H6" s="112"/>
      <c r="I6" s="71"/>
      <c r="J6" s="89"/>
      <c r="K6" s="89"/>
      <c r="L6" s="89"/>
    </row>
    <row r="7" spans="1:12" ht="15.75" thickBot="1" x14ac:dyDescent="0.3">
      <c r="A7" s="77" t="s">
        <v>19</v>
      </c>
      <c r="B7" s="78"/>
      <c r="C7" s="78"/>
      <c r="D7" s="78"/>
      <c r="E7" s="78"/>
      <c r="F7" s="30">
        <f>F6</f>
        <v>0</v>
      </c>
      <c r="G7" s="106">
        <v>1</v>
      </c>
      <c r="H7" s="107"/>
      <c r="I7" s="71"/>
      <c r="J7" s="89"/>
      <c r="K7" s="89"/>
      <c r="L7" s="89"/>
    </row>
    <row r="8" spans="1:12" x14ac:dyDescent="0.25">
      <c r="F8" s="2"/>
      <c r="G8" s="31"/>
      <c r="H8" s="31"/>
    </row>
    <row r="9" spans="1:12" x14ac:dyDescent="0.25">
      <c r="F9" s="2"/>
    </row>
    <row r="10" spans="1:12" x14ac:dyDescent="0.25">
      <c r="F10" s="2"/>
    </row>
    <row r="11" spans="1:12" x14ac:dyDescent="0.25">
      <c r="F11" s="2"/>
    </row>
    <row r="12" spans="1:12" x14ac:dyDescent="0.25">
      <c r="F12" s="2"/>
    </row>
    <row r="13" spans="1:12" x14ac:dyDescent="0.25">
      <c r="F13" s="2"/>
    </row>
    <row r="14" spans="1:12" x14ac:dyDescent="0.25">
      <c r="F14" s="2"/>
    </row>
    <row r="15" spans="1:12" x14ac:dyDescent="0.25">
      <c r="F15" s="2"/>
    </row>
    <row r="16" spans="1:12" x14ac:dyDescent="0.25">
      <c r="F16" s="2"/>
    </row>
    <row r="17" spans="1:12" x14ac:dyDescent="0.25">
      <c r="F17" s="2"/>
    </row>
    <row r="18" spans="1:12" x14ac:dyDescent="0.25">
      <c r="F18" s="2"/>
    </row>
    <row r="19" spans="1:12" x14ac:dyDescent="0.25">
      <c r="F19" s="2"/>
    </row>
    <row r="20" spans="1:12" x14ac:dyDescent="0.25">
      <c r="F20" s="2"/>
    </row>
    <row r="21" spans="1:12" ht="15.75" thickBot="1" x14ac:dyDescent="0.3">
      <c r="F21" s="2"/>
    </row>
    <row r="22" spans="1:12" ht="27.75" thickBot="1" x14ac:dyDescent="0.3">
      <c r="A22" s="82" t="s">
        <v>20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2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</row>
    <row r="24" spans="1:12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</row>
    <row r="26" spans="1:12" x14ac:dyDescent="0.2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</row>
    <row r="27" spans="1:12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1:12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</row>
    <row r="29" spans="1:12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</row>
    <row r="30" spans="1:12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x14ac:dyDescent="0.25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2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ht="15.75" thickBot="1" x14ac:dyDescent="0.3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</row>
    <row r="34" spans="1:12" ht="15.75" thickBot="1" x14ac:dyDescent="0.3">
      <c r="F34" s="2"/>
    </row>
    <row r="35" spans="1:12" ht="26.25" thickBot="1" x14ac:dyDescent="0.3">
      <c r="A35" s="65" t="s">
        <v>21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2" x14ac:dyDescent="0.2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70"/>
    </row>
    <row r="37" spans="1:12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3"/>
    </row>
    <row r="38" spans="1:12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3"/>
    </row>
    <row r="39" spans="1:12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</row>
    <row r="40" spans="1:12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</row>
    <row r="41" spans="1:12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</row>
    <row r="42" spans="1:12" x14ac:dyDescent="0.2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</row>
    <row r="43" spans="1:12" x14ac:dyDescent="0.2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3"/>
    </row>
    <row r="44" spans="1:12" x14ac:dyDescent="0.2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</row>
    <row r="45" spans="1:12" ht="15.75" thickBot="1" x14ac:dyDescent="0.3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 ht="15.75" thickBot="1" x14ac:dyDescent="0.3">
      <c r="F46" s="2"/>
    </row>
    <row r="47" spans="1:12" ht="35.25" customHeight="1" thickBot="1" x14ac:dyDescent="0.3">
      <c r="A47" s="94" t="s">
        <v>22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1:12" ht="15.75" thickBot="1" x14ac:dyDescent="0.3">
      <c r="F48" s="2"/>
    </row>
    <row r="49" spans="1:12" ht="16.5" thickBot="1" x14ac:dyDescent="0.3">
      <c r="A49" s="102" t="s">
        <v>2</v>
      </c>
      <c r="B49" s="103"/>
      <c r="C49" s="103"/>
      <c r="D49" s="103"/>
      <c r="E49" s="103"/>
      <c r="F49" s="32" t="s">
        <v>17</v>
      </c>
      <c r="G49" s="104" t="s">
        <v>18</v>
      </c>
      <c r="H49" s="105"/>
      <c r="I49" s="71" t="str">
        <f>IF(F51&lt;=60%,"OBSERVACION POR NO CUMPLIR:",IF(F51&gt;=61%,"CUMPLIMIENTO DE LO PROGRAMADO"))</f>
        <v>OBSERVACION POR NO CUMPLIR:</v>
      </c>
      <c r="J49" s="89"/>
      <c r="K49" s="89"/>
      <c r="L49" s="89"/>
    </row>
    <row r="50" spans="1:12" ht="31.5" customHeight="1" thickBot="1" x14ac:dyDescent="0.3">
      <c r="A50" s="97" t="s">
        <v>34</v>
      </c>
      <c r="B50" s="98"/>
      <c r="C50" s="98"/>
      <c r="D50" s="98"/>
      <c r="E50" s="98"/>
      <c r="F50" s="33">
        <f>'PRIVACIDAD DE LA INFORMACION '!G10</f>
        <v>0</v>
      </c>
      <c r="G50" s="99">
        <v>1</v>
      </c>
      <c r="H50" s="100"/>
      <c r="I50" s="71"/>
      <c r="J50" s="89"/>
      <c r="K50" s="89"/>
      <c r="L50" s="89"/>
    </row>
    <row r="51" spans="1:12" ht="15.75" thickBot="1" x14ac:dyDescent="0.3">
      <c r="A51" s="77" t="s">
        <v>23</v>
      </c>
      <c r="B51" s="78"/>
      <c r="C51" s="78"/>
      <c r="D51" s="78"/>
      <c r="E51" s="79"/>
      <c r="F51" s="34">
        <f>F50</f>
        <v>0</v>
      </c>
      <c r="G51" s="101">
        <v>1</v>
      </c>
      <c r="H51" s="81"/>
      <c r="I51" s="71"/>
      <c r="J51" s="89"/>
      <c r="K51" s="89"/>
      <c r="L51" s="89"/>
    </row>
    <row r="52" spans="1:12" x14ac:dyDescent="0.25">
      <c r="F52" s="2"/>
    </row>
    <row r="53" spans="1:12" x14ac:dyDescent="0.25">
      <c r="F53" s="2"/>
    </row>
    <row r="54" spans="1:12" x14ac:dyDescent="0.25">
      <c r="F54" s="2"/>
    </row>
    <row r="55" spans="1:12" x14ac:dyDescent="0.25">
      <c r="F55" s="2"/>
    </row>
    <row r="56" spans="1:12" x14ac:dyDescent="0.25">
      <c r="F56" s="2"/>
    </row>
    <row r="57" spans="1:12" x14ac:dyDescent="0.25">
      <c r="F57" s="2"/>
    </row>
    <row r="58" spans="1:12" x14ac:dyDescent="0.25">
      <c r="F58" s="2"/>
    </row>
    <row r="59" spans="1:12" x14ac:dyDescent="0.25">
      <c r="F59" s="2"/>
    </row>
    <row r="60" spans="1:12" x14ac:dyDescent="0.25">
      <c r="F60" s="2"/>
    </row>
    <row r="61" spans="1:12" x14ac:dyDescent="0.25">
      <c r="F61" s="2"/>
    </row>
    <row r="62" spans="1:12" x14ac:dyDescent="0.25">
      <c r="F62" s="2"/>
    </row>
    <row r="63" spans="1:12" x14ac:dyDescent="0.25">
      <c r="F63" s="2"/>
    </row>
    <row r="64" spans="1:12" x14ac:dyDescent="0.25">
      <c r="F64" s="2"/>
    </row>
    <row r="65" spans="1:12" ht="15.75" thickBot="1" x14ac:dyDescent="0.3">
      <c r="F65" s="2"/>
    </row>
    <row r="66" spans="1:12" ht="27.75" thickBot="1" x14ac:dyDescent="0.3">
      <c r="A66" s="82" t="s">
        <v>20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70"/>
    </row>
    <row r="68" spans="1:12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3"/>
    </row>
    <row r="69" spans="1:12" x14ac:dyDescent="0.25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3"/>
    </row>
    <row r="70" spans="1:12" x14ac:dyDescent="0.25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3"/>
    </row>
    <row r="71" spans="1:12" x14ac:dyDescent="0.25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3"/>
    </row>
    <row r="72" spans="1:12" x14ac:dyDescent="0.25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3"/>
    </row>
    <row r="73" spans="1:12" x14ac:dyDescent="0.25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3"/>
    </row>
    <row r="74" spans="1:12" x14ac:dyDescent="0.25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</row>
    <row r="75" spans="1:12" x14ac:dyDescent="0.25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</row>
    <row r="76" spans="1:12" x14ac:dyDescent="0.25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3"/>
    </row>
    <row r="77" spans="1:12" ht="15.75" thickBot="1" x14ac:dyDescent="0.3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6"/>
    </row>
    <row r="78" spans="1:12" ht="15.75" thickBot="1" x14ac:dyDescent="0.3">
      <c r="F78" s="2"/>
    </row>
    <row r="79" spans="1:12" ht="26.25" thickBot="1" x14ac:dyDescent="0.3">
      <c r="A79" s="65" t="s">
        <v>21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7"/>
    </row>
    <row r="80" spans="1:12" x14ac:dyDescent="0.25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 x14ac:dyDescent="0.25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3"/>
    </row>
    <row r="82" spans="1:12" x14ac:dyDescent="0.2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/>
    </row>
    <row r="83" spans="1:12" x14ac:dyDescent="0.25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/>
    </row>
    <row r="84" spans="1:12" x14ac:dyDescent="0.25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</row>
    <row r="85" spans="1:12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3"/>
    </row>
    <row r="86" spans="1:12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3"/>
    </row>
    <row r="87" spans="1:12" x14ac:dyDescent="0.25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3"/>
    </row>
    <row r="88" spans="1:12" x14ac:dyDescent="0.25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89" spans="1:12" ht="15.75" thickBot="1" x14ac:dyDescent="0.3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6"/>
    </row>
    <row r="90" spans="1:12" ht="15.75" thickBot="1" x14ac:dyDescent="0.3">
      <c r="F90" s="2"/>
    </row>
    <row r="91" spans="1:12" ht="35.25" customHeight="1" thickBot="1" x14ac:dyDescent="0.3">
      <c r="A91" s="94" t="s">
        <v>24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6"/>
    </row>
    <row r="92" spans="1:12" ht="15.75" thickBot="1" x14ac:dyDescent="0.3">
      <c r="F92" s="2"/>
    </row>
    <row r="93" spans="1:12" ht="15.75" x14ac:dyDescent="0.25">
      <c r="A93" s="85" t="s">
        <v>2</v>
      </c>
      <c r="B93" s="86"/>
      <c r="C93" s="86"/>
      <c r="D93" s="86"/>
      <c r="E93" s="86"/>
      <c r="F93" s="35" t="s">
        <v>17</v>
      </c>
      <c r="G93" s="87" t="s">
        <v>18</v>
      </c>
      <c r="H93" s="88"/>
      <c r="I93" s="71" t="str">
        <f>IF(F95&lt;=99%,"OBSERVACION POR NO CUMPLIR:",IF(F95&gt;=100%,"CUMPLIMIENTO DE LO PROGRAMADO"))</f>
        <v>OBSERVACION POR NO CUMPLIR:</v>
      </c>
      <c r="J93" s="89"/>
      <c r="K93" s="89"/>
      <c r="L93" s="89"/>
    </row>
    <row r="94" spans="1:12" ht="29.25" customHeight="1" thickBot="1" x14ac:dyDescent="0.3">
      <c r="A94" s="90" t="s">
        <v>34</v>
      </c>
      <c r="B94" s="91"/>
      <c r="C94" s="91"/>
      <c r="D94" s="91"/>
      <c r="E94" s="91"/>
      <c r="F94" s="36">
        <f>'PRIVACIDAD DE LA INFORMACION '!K10</f>
        <v>0</v>
      </c>
      <c r="G94" s="92">
        <v>1</v>
      </c>
      <c r="H94" s="93"/>
      <c r="I94" s="71"/>
      <c r="J94" s="89"/>
      <c r="K94" s="89"/>
      <c r="L94" s="89"/>
    </row>
    <row r="95" spans="1:12" ht="15.75" thickBot="1" x14ac:dyDescent="0.3">
      <c r="A95" s="77" t="s">
        <v>23</v>
      </c>
      <c r="B95" s="78"/>
      <c r="C95" s="78"/>
      <c r="D95" s="78"/>
      <c r="E95" s="79"/>
      <c r="F95" s="37">
        <f>F94</f>
        <v>0</v>
      </c>
      <c r="G95" s="80">
        <f>SUM(G94:H94)</f>
        <v>1</v>
      </c>
      <c r="H95" s="81"/>
      <c r="I95" s="71"/>
      <c r="J95" s="89"/>
      <c r="K95" s="89"/>
      <c r="L95" s="89"/>
    </row>
    <row r="96" spans="1:12" x14ac:dyDescent="0.25">
      <c r="F96" s="2"/>
    </row>
    <row r="97" spans="1:12" x14ac:dyDescent="0.25">
      <c r="F97" s="2"/>
    </row>
    <row r="98" spans="1:12" x14ac:dyDescent="0.25">
      <c r="F98" s="2"/>
    </row>
    <row r="99" spans="1:12" x14ac:dyDescent="0.25">
      <c r="F99" s="2"/>
    </row>
    <row r="100" spans="1:12" x14ac:dyDescent="0.25">
      <c r="F100" s="2"/>
    </row>
    <row r="101" spans="1:12" x14ac:dyDescent="0.25">
      <c r="F101" s="2"/>
    </row>
    <row r="102" spans="1:12" x14ac:dyDescent="0.25">
      <c r="F102" s="2"/>
    </row>
    <row r="103" spans="1:12" x14ac:dyDescent="0.25">
      <c r="F103" s="2"/>
    </row>
    <row r="104" spans="1:12" x14ac:dyDescent="0.25">
      <c r="F104" s="2"/>
    </row>
    <row r="105" spans="1:12" x14ac:dyDescent="0.25">
      <c r="F105" s="2"/>
    </row>
    <row r="106" spans="1:12" x14ac:dyDescent="0.25">
      <c r="F106" s="2"/>
    </row>
    <row r="107" spans="1:12" x14ac:dyDescent="0.25">
      <c r="F107" s="2"/>
    </row>
    <row r="108" spans="1:12" ht="15.75" thickBot="1" x14ac:dyDescent="0.3">
      <c r="F108" s="2"/>
    </row>
    <row r="109" spans="1:12" ht="27.75" thickBot="1" x14ac:dyDescent="0.3">
      <c r="A109" s="82" t="s">
        <v>20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4"/>
    </row>
    <row r="110" spans="1:12" x14ac:dyDescent="0.2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70"/>
    </row>
    <row r="111" spans="1:12" x14ac:dyDescent="0.25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3"/>
    </row>
    <row r="112" spans="1:12" x14ac:dyDescent="0.25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3"/>
    </row>
    <row r="113" spans="1:12" x14ac:dyDescent="0.25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3"/>
    </row>
    <row r="114" spans="1:12" x14ac:dyDescent="0.25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3"/>
    </row>
    <row r="115" spans="1:12" x14ac:dyDescent="0.25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3"/>
    </row>
    <row r="116" spans="1:12" x14ac:dyDescent="0.25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3"/>
    </row>
    <row r="117" spans="1:12" x14ac:dyDescent="0.25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3"/>
    </row>
    <row r="118" spans="1:12" x14ac:dyDescent="0.25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3"/>
    </row>
    <row r="119" spans="1:12" x14ac:dyDescent="0.25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3"/>
    </row>
    <row r="120" spans="1:12" ht="15.75" thickBot="1" x14ac:dyDescent="0.3">
      <c r="A120" s="74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6"/>
    </row>
    <row r="121" spans="1:12" ht="15.75" thickBot="1" x14ac:dyDescent="0.3">
      <c r="F121" s="2"/>
    </row>
    <row r="122" spans="1:12" ht="26.25" thickBot="1" x14ac:dyDescent="0.3">
      <c r="A122" s="65" t="s">
        <v>21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7"/>
    </row>
    <row r="123" spans="1:12" x14ac:dyDescent="0.25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70"/>
    </row>
    <row r="124" spans="1:12" x14ac:dyDescent="0.25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3"/>
    </row>
    <row r="125" spans="1:12" x14ac:dyDescent="0.25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3"/>
    </row>
    <row r="126" spans="1:12" x14ac:dyDescent="0.25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3"/>
    </row>
    <row r="127" spans="1:12" x14ac:dyDescent="0.25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3"/>
    </row>
    <row r="128" spans="1:12" x14ac:dyDescent="0.25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3"/>
    </row>
    <row r="129" spans="1:12" x14ac:dyDescent="0.25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3"/>
    </row>
    <row r="130" spans="1:12" x14ac:dyDescent="0.25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3"/>
    </row>
    <row r="131" spans="1:12" x14ac:dyDescent="0.25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3"/>
    </row>
    <row r="132" spans="1:12" ht="15.75" thickBot="1" x14ac:dyDescent="0.3">
      <c r="A132" s="74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6"/>
    </row>
  </sheetData>
  <mergeCells count="40">
    <mergeCell ref="A6:E6"/>
    <mergeCell ref="G6:H6"/>
    <mergeCell ref="I6:L7"/>
    <mergeCell ref="A1:L1"/>
    <mergeCell ref="A3:L3"/>
    <mergeCell ref="A5:E5"/>
    <mergeCell ref="G5:H5"/>
    <mergeCell ref="I5:L5"/>
    <mergeCell ref="A49:E49"/>
    <mergeCell ref="G49:H49"/>
    <mergeCell ref="I49:L49"/>
    <mergeCell ref="A7:E7"/>
    <mergeCell ref="G7:H7"/>
    <mergeCell ref="A22:L22"/>
    <mergeCell ref="A23:L33"/>
    <mergeCell ref="A35:L35"/>
    <mergeCell ref="A36:L45"/>
    <mergeCell ref="A47:L47"/>
    <mergeCell ref="A91:L91"/>
    <mergeCell ref="A50:E50"/>
    <mergeCell ref="G50:H50"/>
    <mergeCell ref="I50:L51"/>
    <mergeCell ref="A51:E51"/>
    <mergeCell ref="G51:H51"/>
    <mergeCell ref="A66:L66"/>
    <mergeCell ref="A67:L77"/>
    <mergeCell ref="A79:L79"/>
    <mergeCell ref="A80:L89"/>
    <mergeCell ref="A93:E93"/>
    <mergeCell ref="G93:H93"/>
    <mergeCell ref="I93:L93"/>
    <mergeCell ref="A94:E94"/>
    <mergeCell ref="G94:H94"/>
    <mergeCell ref="I94:L95"/>
    <mergeCell ref="A122:L122"/>
    <mergeCell ref="A123:L132"/>
    <mergeCell ref="A95:E95"/>
    <mergeCell ref="G95:H95"/>
    <mergeCell ref="A109:L109"/>
    <mergeCell ref="A110:L120"/>
  </mergeCells>
  <conditionalFormatting sqref="I5:L5">
    <cfRule type="containsText" dxfId="7" priority="1" operator="containsText" text="CUMPLIMIENTO">
      <formula>NOT(ISERROR(SEARCH("CUMPLIMIENTO",I5)))</formula>
    </cfRule>
    <cfRule type="containsText" dxfId="6" priority="2" operator="containsText" text="OBSERVACION">
      <formula>NOT(ISERROR(SEARCH("OBSERVACION",I5)))</formula>
    </cfRule>
    <cfRule type="containsText" dxfId="5" priority="7" operator="containsText" text="CUMPLIMIENTO DE LO PROGRAMADO">
      <formula>NOT(ISERROR(SEARCH("CUMPLIMIENTO DE LO PROGRAMADO",I5)))</formula>
    </cfRule>
    <cfRule type="containsText" dxfId="4" priority="8" operator="containsText" text="OBSERVACION POR NO CUMPLIR:">
      <formula>NOT(ISERROR(SEARCH("OBSERVACION POR NO CUMPLIR:",I5)))</formula>
    </cfRule>
  </conditionalFormatting>
  <conditionalFormatting sqref="I49:L49">
    <cfRule type="containsText" dxfId="3" priority="5" operator="containsText" text="CUMPLIMIENTO DE LO PROGRAMADO">
      <formula>NOT(ISERROR(SEARCH("CUMPLIMIENTO DE LO PROGRAMADO",I49)))</formula>
    </cfRule>
    <cfRule type="containsText" dxfId="2" priority="6" operator="containsText" text="OBSERVACION POR NO CUMPLIR:">
      <formula>NOT(ISERROR(SEARCH("OBSERVACION POR NO CUMPLIR:",I49)))</formula>
    </cfRule>
  </conditionalFormatting>
  <conditionalFormatting sqref="I93:L93">
    <cfRule type="containsText" dxfId="1" priority="3" operator="containsText" text="CUMPLIMIENTO DE LO PROGRAMADO">
      <formula>NOT(ISERROR(SEARCH("CUMPLIMIENTO DE LO PROGRAMADO",I93)))</formula>
    </cfRule>
    <cfRule type="containsText" dxfId="0" priority="4" operator="containsText" text="OBSERVACION POR NO CUMPLIR:">
      <formula>NOT(ISERROR(SEARCH("OBSERVACION POR NO CUMPLIR:",I93)))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PRIVACIDAD DE LA INFORMACION </vt:lpstr>
      <vt:lpstr>INFORMES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2020-01-31T14:18:15Z</dcterms:created>
  <dcterms:modified xsi:type="dcterms:W3CDTF">2020-01-31T22:03:08Z</dcterms:modified>
</cp:coreProperties>
</file>