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vis\Dropbox\SITEMA DE GESTION ESSMAR\PLAN DE ACCION 2020\"/>
    </mc:Choice>
  </mc:AlternateContent>
  <bookViews>
    <workbookView xWindow="0" yWindow="0" windowWidth="20430" windowHeight="7650" activeTab="1"/>
  </bookViews>
  <sheets>
    <sheet name="PETIT" sheetId="1" r:id="rId1"/>
    <sheet name="INFORM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F94" i="2" s="1"/>
  <c r="F95" i="2" s="1"/>
  <c r="G95" i="2" l="1"/>
  <c r="I17" i="1"/>
  <c r="G17" i="1"/>
  <c r="F50" i="2" s="1"/>
  <c r="F51" i="2" s="1"/>
  <c r="I49" i="2" s="1"/>
  <c r="F6" i="2" l="1"/>
  <c r="F7" i="2" s="1"/>
  <c r="I5" i="2" s="1"/>
  <c r="I93" i="2"/>
</calcChain>
</file>

<file path=xl/comments1.xml><?xml version="1.0" encoding="utf-8"?>
<comments xmlns="http://schemas.openxmlformats.org/spreadsheetml/2006/main">
  <authors>
    <author>Nelvis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GESTIONAMOS ACG:
</t>
        </r>
        <r>
          <rPr>
            <sz val="9"/>
            <color indexed="81"/>
            <rFont val="Tahoma"/>
            <family val="2"/>
          </rPr>
          <t>Actividades especificas que daran cumplimiento al objetivo estrategico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GESTIONAMOS ACG:
</t>
        </r>
        <r>
          <rPr>
            <sz val="9"/>
            <color indexed="81"/>
            <rFont val="Tahoma"/>
            <family val="2"/>
          </rPr>
          <t>Datos que determinan el comportamiento y desempeño de las actividades</t>
        </r>
      </text>
    </comment>
    <comment ref="F5" authorId="0" shapeId="0">
      <text>
        <r>
          <rPr>
            <b/>
            <sz val="12"/>
            <color indexed="81"/>
            <rFont val="Tahoma"/>
            <family val="2"/>
          </rPr>
          <t xml:space="preserve">GESTIONAMOS ACG:
</t>
        </r>
        <r>
          <rPr>
            <sz val="12"/>
            <color indexed="81"/>
            <rFont val="Tahoma"/>
            <family val="2"/>
          </rPr>
          <t xml:space="preserve">Resultado que se espera lograr en los procesos cualitaviva o cuantitativamente 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GESTIONAMOS ACG:
</t>
        </r>
        <r>
          <rPr>
            <sz val="9"/>
            <color indexed="81"/>
            <rFont val="Tahoma"/>
            <family val="2"/>
          </rPr>
          <t xml:space="preserve">Determinar el cumplimiento o incumplimiento de la meta propuesta, en caso de no cumplir justificarlo </t>
        </r>
      </text>
    </comment>
  </commentList>
</comments>
</file>

<file path=xl/sharedStrings.xml><?xml version="1.0" encoding="utf-8"?>
<sst xmlns="http://schemas.openxmlformats.org/spreadsheetml/2006/main" count="98" uniqueCount="51">
  <si>
    <t xml:space="preserve">PLAN DE ACCION </t>
  </si>
  <si>
    <t>GESTION DE LA PLANEACCION Y DIRECCIOAMIENTO ESTRATEGICO</t>
  </si>
  <si>
    <t>DIRECTRIZ</t>
  </si>
  <si>
    <t>ACTIVIDADES / ACCIONES</t>
  </si>
  <si>
    <t>INDICADORES</t>
  </si>
  <si>
    <t>RESPONSABLE</t>
  </si>
  <si>
    <t xml:space="preserve">META </t>
  </si>
  <si>
    <t>REPORTE 1</t>
  </si>
  <si>
    <t>FECHA 1</t>
  </si>
  <si>
    <t>REPORTE 2</t>
  </si>
  <si>
    <t>FECHA 2</t>
  </si>
  <si>
    <t>REPORTE 3</t>
  </si>
  <si>
    <t xml:space="preserve">FECHA 3 </t>
  </si>
  <si>
    <t>OBSERVACIONES</t>
  </si>
  <si>
    <t xml:space="preserve"> ENTREGA POR  ACTIVIDAD</t>
  </si>
  <si>
    <t xml:space="preserve">PLAN ESTRATÉGICO DE TECNOLOGÍAS DE LA INFORMACIÓN 2020- PETI </t>
  </si>
  <si>
    <t>Comprar de equipos de cómputo para la diferentes áreas de la ESSMAR E.S.P.</t>
  </si>
  <si>
    <t>Actualizar página web de la ESSMAR E.S.P.</t>
  </si>
  <si>
    <t>Comprar de nuevas licencias de software de ofimatica -Comprar de nuevas licencias antivirus end point- actualizacion de licencias de equipo windows 7 a windows 10 para cada equipo de la ESSMAR E.S.P</t>
  </si>
  <si>
    <t>Comprar software para manejo de inventarios, almacen, cartografía, reportes, órdenes de trabajo, pqrs etc, del área de Energía y Alumbrado Público.</t>
  </si>
  <si>
    <t>actualizacion de software de gestión documental</t>
  </si>
  <si>
    <t>implementacion de software ERP</t>
  </si>
  <si>
    <t>(N# de equipos comprados / N# de equipos programados) *100%</t>
  </si>
  <si>
    <t>(Página web actualizada / Página web programada) *100%</t>
  </si>
  <si>
    <t>(N# de licencias de office y antivirus compradas / N# de licencias de office y antivirus programadas) *100%</t>
  </si>
  <si>
    <t>Software adquirido</t>
  </si>
  <si>
    <t>mejorar la comunicacion interna entre las difrentes areas de trabajo con el fin de incrementar la productividad y centralizar la comunicacion en un solo sistema de informacion.</t>
  </si>
  <si>
    <t>implementacion de  intranet</t>
  </si>
  <si>
    <t>adquirir servidor</t>
  </si>
  <si>
    <t>adquirie sistema de implementacion</t>
  </si>
  <si>
    <t>capacitar al pesonal de la essmar en el uso de la intranet</t>
  </si>
  <si>
    <t>TOTAL REPORTE</t>
  </si>
  <si>
    <t>PARTICIPACION POR DIRECTRICES
1 INFORME</t>
  </si>
  <si>
    <t>% EJECUTADO</t>
  </si>
  <si>
    <t>% PROGRAMADO</t>
  </si>
  <si>
    <t xml:space="preserve">TOTAL EJECUTADO </t>
  </si>
  <si>
    <t xml:space="preserve">ANALISIS </t>
  </si>
  <si>
    <t xml:space="preserve">RECOMENDACIONES </t>
  </si>
  <si>
    <t>PARTICIPACION POR DIRECTRICES
2 INFORME</t>
  </si>
  <si>
    <t>TOTAL EJECUTADO</t>
  </si>
  <si>
    <t>PARTICIPACION POR DIRECTRICES
3 INFORME</t>
  </si>
  <si>
    <t>T</t>
  </si>
  <si>
    <t>3 reporte</t>
  </si>
  <si>
    <t>1 reporte</t>
  </si>
  <si>
    <t>GESTION TIC</t>
  </si>
  <si>
    <t>2 reporte</t>
  </si>
  <si>
    <t>Inplementacion del sofware</t>
  </si>
  <si>
    <t>N # de capacitacion programadas/ N # capacitacion realizada</t>
  </si>
  <si>
    <t>PETIT</t>
  </si>
  <si>
    <t xml:space="preserve">INFORME PLAN 
ESTRATEGICO TECNOLOGICO DE INFORMACION - PETIT 2020
</t>
  </si>
  <si>
    <t>P.E TIC´s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</si>
</sst>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Docs-Calibri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b/>
      <sz val="1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rgb="FF00B0F0"/>
      </top>
      <bottom style="thin">
        <color theme="4"/>
      </bottom>
      <diagonal/>
    </border>
    <border>
      <left/>
      <right/>
      <top style="thin">
        <color rgb="FF00B0F0"/>
      </top>
      <bottom style="thin">
        <color theme="4"/>
      </bottom>
      <diagonal/>
    </border>
    <border>
      <left/>
      <right style="thin">
        <color indexed="64"/>
      </right>
      <top style="thin">
        <color rgb="FF00B0F0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rgb="FF00B0F0"/>
      </bottom>
      <diagonal/>
    </border>
    <border>
      <left/>
      <right style="thin">
        <color indexed="64"/>
      </right>
      <top style="thin">
        <color theme="4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17" xfId="0" applyFill="1" applyBorder="1" applyAlignment="1"/>
    <xf numFmtId="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0" xfId="0" applyNumberFormat="1" applyFont="1"/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9" fontId="5" fillId="2" borderId="19" xfId="0" applyNumberFormat="1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9" fontId="5" fillId="2" borderId="20" xfId="1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3" fillId="0" borderId="17" xfId="0" applyFont="1" applyBorder="1"/>
    <xf numFmtId="0" fontId="13" fillId="0" borderId="17" xfId="0" applyFont="1" applyBorder="1" applyAlignment="1">
      <alignment wrapText="1"/>
    </xf>
    <xf numFmtId="0" fontId="0" fillId="0" borderId="17" xfId="0" applyBorder="1"/>
    <xf numFmtId="0" fontId="0" fillId="0" borderId="12" xfId="0" applyBorder="1"/>
    <xf numFmtId="0" fontId="0" fillId="0" borderId="6" xfId="0" applyBorder="1"/>
    <xf numFmtId="0" fontId="13" fillId="0" borderId="6" xfId="0" applyFont="1" applyBorder="1" applyAlignment="1">
      <alignment wrapText="1"/>
    </xf>
    <xf numFmtId="0" fontId="0" fillId="0" borderId="21" xfId="0" applyBorder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0" fillId="0" borderId="24" xfId="0" applyBorder="1"/>
    <xf numFmtId="9" fontId="0" fillId="0" borderId="28" xfId="0" applyNumberFormat="1" applyBorder="1"/>
    <xf numFmtId="9" fontId="0" fillId="0" borderId="29" xfId="0" applyNumberFormat="1" applyBorder="1"/>
    <xf numFmtId="9" fontId="0" fillId="0" borderId="30" xfId="0" applyNumberFormat="1" applyBorder="1"/>
    <xf numFmtId="9" fontId="0" fillId="0" borderId="22" xfId="0" applyNumberFormat="1" applyBorder="1"/>
    <xf numFmtId="9" fontId="0" fillId="0" borderId="12" xfId="0" applyNumberFormat="1" applyBorder="1"/>
    <xf numFmtId="9" fontId="0" fillId="0" borderId="17" xfId="0" applyNumberFormat="1" applyBorder="1"/>
    <xf numFmtId="9" fontId="0" fillId="0" borderId="6" xfId="0" applyNumberFormat="1" applyBorder="1"/>
    <xf numFmtId="9" fontId="0" fillId="0" borderId="23" xfId="0" applyNumberFormat="1" applyBorder="1"/>
    <xf numFmtId="9" fontId="14" fillId="4" borderId="43" xfId="0" applyNumberFormat="1" applyFont="1" applyFill="1" applyBorder="1" applyAlignment="1">
      <alignment horizontal="center" vertical="center"/>
    </xf>
    <xf numFmtId="10" fontId="16" fillId="5" borderId="50" xfId="0" applyNumberFormat="1" applyFont="1" applyFill="1" applyBorder="1" applyAlignment="1">
      <alignment horizontal="center" vertical="center"/>
    </xf>
    <xf numFmtId="10" fontId="2" fillId="0" borderId="43" xfId="0" applyNumberFormat="1" applyFont="1" applyBorder="1" applyAlignment="1">
      <alignment horizontal="center"/>
    </xf>
    <xf numFmtId="0" fontId="0" fillId="0" borderId="0" xfId="0" applyFill="1" applyBorder="1"/>
    <xf numFmtId="9" fontId="14" fillId="4" borderId="42" xfId="0" applyNumberFormat="1" applyFont="1" applyFill="1" applyBorder="1" applyAlignment="1">
      <alignment horizontal="center" vertical="center"/>
    </xf>
    <xf numFmtId="10" fontId="16" fillId="5" borderId="48" xfId="0" applyNumberFormat="1" applyFont="1" applyFill="1" applyBorder="1" applyAlignment="1">
      <alignment horizontal="center" vertical="center"/>
    </xf>
    <xf numFmtId="10" fontId="2" fillId="0" borderId="64" xfId="0" applyNumberFormat="1" applyFont="1" applyBorder="1" applyAlignment="1">
      <alignment horizontal="center"/>
    </xf>
    <xf numFmtId="9" fontId="14" fillId="4" borderId="67" xfId="0" applyNumberFormat="1" applyFont="1" applyFill="1" applyBorder="1" applyAlignment="1">
      <alignment horizontal="center" vertical="center"/>
    </xf>
    <xf numFmtId="10" fontId="16" fillId="5" borderId="53" xfId="0" applyNumberFormat="1" applyFont="1" applyFill="1" applyBorder="1" applyAlignment="1">
      <alignment horizontal="center" vertical="center"/>
    </xf>
    <xf numFmtId="9" fontId="2" fillId="0" borderId="65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justify" vertical="center" wrapText="1"/>
    </xf>
    <xf numFmtId="0" fontId="15" fillId="5" borderId="48" xfId="0" applyFont="1" applyFill="1" applyBorder="1" applyAlignment="1">
      <alignment horizontal="justify" vertical="center" wrapText="1"/>
    </xf>
    <xf numFmtId="0" fontId="15" fillId="5" borderId="49" xfId="0" applyFont="1" applyFill="1" applyBorder="1" applyAlignment="1">
      <alignment horizontal="justify" vertical="center" wrapText="1"/>
    </xf>
    <xf numFmtId="9" fontId="16" fillId="0" borderId="51" xfId="1" applyFont="1" applyFill="1" applyBorder="1" applyAlignment="1">
      <alignment horizontal="center" vertical="center"/>
    </xf>
    <xf numFmtId="9" fontId="16" fillId="0" borderId="52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18" fillId="2" borderId="37" xfId="0" applyFont="1" applyFill="1" applyBorder="1" applyAlignment="1">
      <alignment horizontal="center" wrapText="1"/>
    </xf>
    <xf numFmtId="0" fontId="18" fillId="2" borderId="38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9" fontId="2" fillId="0" borderId="40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9" fontId="16" fillId="5" borderId="48" xfId="1" applyFont="1" applyFill="1" applyBorder="1" applyAlignment="1">
      <alignment horizontal="center" vertical="center"/>
    </xf>
    <xf numFmtId="9" fontId="16" fillId="5" borderId="63" xfId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9" fontId="2" fillId="0" borderId="65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justify" vertical="center" wrapText="1"/>
    </xf>
    <xf numFmtId="0" fontId="15" fillId="5" borderId="53" xfId="0" applyFont="1" applyFill="1" applyBorder="1" applyAlignment="1">
      <alignment horizontal="justify" vertical="center" wrapText="1"/>
    </xf>
    <xf numFmtId="9" fontId="16" fillId="5" borderId="53" xfId="1" applyFont="1" applyFill="1" applyBorder="1" applyAlignment="1">
      <alignment horizontal="center" vertical="center"/>
    </xf>
    <xf numFmtId="9" fontId="16" fillId="5" borderId="52" xfId="1" applyFont="1" applyFill="1" applyBorder="1" applyAlignment="1">
      <alignment horizontal="center" vertical="center"/>
    </xf>
    <xf numFmtId="9" fontId="2" fillId="0" borderId="68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9" fontId="0" fillId="0" borderId="31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8">
    <dxf>
      <font>
        <b/>
        <i val="0"/>
      </font>
      <fill>
        <patternFill>
          <bgColor theme="4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INFORMES!$A$6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INFORMES!$F$6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INFORMES!$A$6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INFORMES!$G$6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423256"/>
        <c:axId val="35642247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INFORMES!$C$6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INFORMES!$D$6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INFORMES!$E$6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INFORMES!$H$6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642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6422472"/>
        <c:crosses val="autoZero"/>
        <c:auto val="1"/>
        <c:lblAlgn val="ctr"/>
        <c:lblOffset val="100"/>
        <c:noMultiLvlLbl val="0"/>
      </c:catAx>
      <c:valAx>
        <c:axId val="3564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642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INFORMES!$A$50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INFORMES!$F$50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INFORMES!$A$50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INFORMES!$G$50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18920"/>
        <c:axId val="35501813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INFORMES!$A$50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INFORMES!$B$50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INFORMES!$A$50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INFORMES!$C$50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INFORMES!$A$50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INFORMES!$D$50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INFORMES!$A$50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INFORMES!$E$50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INFORMES!$A$50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INFORMES!$H$50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50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018136"/>
        <c:crosses val="autoZero"/>
        <c:auto val="1"/>
        <c:lblAlgn val="ctr"/>
        <c:lblOffset val="100"/>
        <c:noMultiLvlLbl val="0"/>
      </c:catAx>
      <c:valAx>
        <c:axId val="35501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01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PETIT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20841416562061"/>
          <c:y val="0.21626546595420834"/>
          <c:w val="0.81536485475547438"/>
          <c:h val="0.53989848078392488"/>
        </c:manualLayout>
      </c:layout>
      <c:bar3DChart>
        <c:barDir val="col"/>
        <c:grouping val="clustered"/>
        <c:varyColors val="0"/>
        <c:ser>
          <c:idx val="4"/>
          <c:order val="4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INFORMES!$A$51</c:f>
              <c:strCache>
                <c:ptCount val="1"/>
                <c:pt idx="0">
                  <c:v>TOTAL EJECUTADO</c:v>
                </c:pt>
              </c:strCache>
            </c:strRef>
          </c:cat>
          <c:val>
            <c:numRef>
              <c:f>INFORMES!$F$51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INFORMES!$A$51</c:f>
              <c:strCache>
                <c:ptCount val="1"/>
                <c:pt idx="0">
                  <c:v>TOTAL EJECUTADO</c:v>
                </c:pt>
              </c:strCache>
            </c:strRef>
          </c:cat>
          <c:val>
            <c:numRef>
              <c:f>INFORMES!$G$51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20096"/>
        <c:axId val="35501970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INFORMES!$A$51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INFORMES!$A$51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INFORMES!$C$51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INFORMES!$A$51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INFORMES!$D$51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INFORMES!$A$51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INFORMES!$E$51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INFORMES!$A$51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INFORMES!$H$51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502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019704"/>
        <c:crosses val="autoZero"/>
        <c:auto val="1"/>
        <c:lblAlgn val="ctr"/>
        <c:lblOffset val="100"/>
        <c:noMultiLvlLbl val="0"/>
      </c:catAx>
      <c:valAx>
        <c:axId val="35501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02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INFORMES!$A$94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INFORMES!$F$94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INFORMES!$A$94</c:f>
              <c:strCache>
                <c:ptCount val="1"/>
                <c:pt idx="0">
                  <c:v>PETIT</c:v>
                </c:pt>
              </c:strCache>
            </c:strRef>
          </c:cat>
          <c:val>
            <c:numRef>
              <c:f>INFORMES!$G$94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18528"/>
        <c:axId val="31647880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INFORMES!$A$94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INFORMES!$B$94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INFORMES!$A$94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INFORMES!$C$94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INFORMES!$A$94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INFORMES!$D$94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INFORMES!$A$94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INFORMES!$E$94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INFORMES!$A$94</c15:sqref>
                        </c15:formulaRef>
                      </c:ext>
                    </c:extLst>
                    <c:strCache>
                      <c:ptCount val="1"/>
                      <c:pt idx="0">
                        <c:v>PETIT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INFORMES!$H$94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550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6478800"/>
        <c:crosses val="autoZero"/>
        <c:auto val="1"/>
        <c:lblAlgn val="ctr"/>
        <c:lblOffset val="100"/>
        <c:noMultiLvlLbl val="0"/>
      </c:catAx>
      <c:valAx>
        <c:axId val="31647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0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PETIT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INFORMES!$A$95</c:f>
              <c:strCache>
                <c:ptCount val="1"/>
                <c:pt idx="0">
                  <c:v>TOTAL EJECUTADO</c:v>
                </c:pt>
              </c:strCache>
            </c:strRef>
          </c:cat>
          <c:val>
            <c:numRef>
              <c:f>INFORMES!$F$95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INFORMES!$A$95</c:f>
              <c:strCache>
                <c:ptCount val="1"/>
                <c:pt idx="0">
                  <c:v>TOTAL EJECUTADO</c:v>
                </c:pt>
              </c:strCache>
            </c:strRef>
          </c:cat>
          <c:val>
            <c:numRef>
              <c:f>INFORMES!$G$95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478016"/>
        <c:axId val="31647997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INFORMES!$A$95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INFORMES!$B$95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INFORMES!$A$95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INFORMES!$C$95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INFORMES!$A$95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INFORMES!$D$95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INFORMES!$A$95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INFORMES!$E$95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INFORMES!$A$95</c15:sqref>
                        </c15:formulaRef>
                      </c:ext>
                    </c:extLst>
                    <c:strCache>
                      <c:ptCount val="1"/>
                      <c:pt idx="0">
                        <c:v>TOTAL EJECUTADO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INFORMES!$H$95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164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6479976"/>
        <c:crosses val="autoZero"/>
        <c:auto val="1"/>
        <c:lblAlgn val="ctr"/>
        <c:lblOffset val="100"/>
        <c:noMultiLvlLbl val="0"/>
      </c:catAx>
      <c:valAx>
        <c:axId val="31647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647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149166</xdr:colOff>
      <xdr:row>0</xdr:row>
      <xdr:rowOff>199486</xdr:rowOff>
    </xdr:from>
    <xdr:ext cx="2165410" cy="952500"/>
    <xdr:pic>
      <xdr:nvPicPr>
        <xdr:cNvPr id="3" name="image4.jpg" descr="IMG_364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29293" b="29293"/>
        <a:stretch/>
      </xdr:blipFill>
      <xdr:spPr>
        <a:xfrm>
          <a:off x="149166" y="199486"/>
          <a:ext cx="2165410" cy="952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95250</xdr:rowOff>
    </xdr:from>
    <xdr:to>
      <xdr:col>2</xdr:col>
      <xdr:colOff>161924</xdr:colOff>
      <xdr:row>0</xdr:row>
      <xdr:rowOff>849429</xdr:rowOff>
    </xdr:to>
    <xdr:pic>
      <xdr:nvPicPr>
        <xdr:cNvPr id="2" name="Imagen 1" descr="IMG_364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99" r="1102" b="26352"/>
        <a:stretch>
          <a:fillRect/>
        </a:stretch>
      </xdr:blipFill>
      <xdr:spPr bwMode="auto">
        <a:xfrm>
          <a:off x="57149" y="95250"/>
          <a:ext cx="1628775" cy="754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5</xdr:col>
      <xdr:colOff>352425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5</xdr:col>
      <xdr:colOff>66675</xdr:colOff>
      <xdr:row>64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52</xdr:row>
      <xdr:rowOff>0</xdr:rowOff>
    </xdr:from>
    <xdr:to>
      <xdr:col>10</xdr:col>
      <xdr:colOff>104775</xdr:colOff>
      <xdr:row>64</xdr:row>
      <xdr:rowOff>9526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409574</xdr:colOff>
      <xdr:row>107</xdr:row>
      <xdr:rowOff>9525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96</xdr:row>
      <xdr:rowOff>28575</xdr:rowOff>
    </xdr:from>
    <xdr:to>
      <xdr:col>10</xdr:col>
      <xdr:colOff>171450</xdr:colOff>
      <xdr:row>107</xdr:row>
      <xdr:rowOff>47625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showGridLines="0" topLeftCell="A4" workbookViewId="0">
      <selection activeCell="H12" sqref="H12"/>
    </sheetView>
  </sheetViews>
  <sheetFormatPr baseColWidth="10" defaultRowHeight="15"/>
  <cols>
    <col min="1" max="1" width="14.42578125" style="126" customWidth="1"/>
    <col min="2" max="2" width="22.5703125" customWidth="1"/>
    <col min="3" max="3" width="19.42578125" customWidth="1"/>
    <col min="4" max="4" width="11.42578125" style="126"/>
    <col min="5" max="5" width="13.85546875" style="126" customWidth="1"/>
    <col min="6" max="6" width="10.140625" style="134" customWidth="1"/>
    <col min="7" max="7" width="10.5703125" style="2" customWidth="1"/>
    <col min="9" max="9" width="11.42578125" style="2"/>
    <col min="11" max="11" width="11.42578125" style="2"/>
    <col min="13" max="13" width="15.5703125" customWidth="1"/>
  </cols>
  <sheetData>
    <row r="1" spans="1:13" ht="38.25" customHeight="1">
      <c r="A1" s="54"/>
      <c r="B1" s="55"/>
      <c r="C1" s="60" t="s">
        <v>15</v>
      </c>
      <c r="D1" s="61"/>
      <c r="E1" s="61"/>
      <c r="F1" s="61"/>
      <c r="G1" s="61"/>
      <c r="H1" s="61"/>
      <c r="I1" s="61"/>
      <c r="J1" s="61"/>
      <c r="K1" s="61"/>
      <c r="L1" s="62"/>
      <c r="M1" s="63"/>
    </row>
    <row r="2" spans="1:13" ht="42" customHeight="1">
      <c r="A2" s="56"/>
      <c r="B2" s="57"/>
      <c r="C2" s="65" t="s">
        <v>0</v>
      </c>
      <c r="D2" s="66"/>
      <c r="E2" s="66"/>
      <c r="F2" s="66"/>
      <c r="G2" s="66"/>
      <c r="H2" s="66"/>
      <c r="I2" s="66"/>
      <c r="J2" s="66"/>
      <c r="K2" s="66"/>
      <c r="L2" s="67"/>
      <c r="M2" s="64"/>
    </row>
    <row r="3" spans="1:13" ht="33.75" customHeight="1">
      <c r="A3" s="58"/>
      <c r="B3" s="59"/>
      <c r="C3" s="68" t="s">
        <v>1</v>
      </c>
      <c r="D3" s="68"/>
      <c r="E3" s="68"/>
      <c r="F3" s="68"/>
      <c r="G3" s="68"/>
      <c r="H3" s="68"/>
      <c r="I3" s="68"/>
      <c r="J3" s="68"/>
      <c r="K3" s="68"/>
      <c r="L3" s="69"/>
      <c r="M3" s="1"/>
    </row>
    <row r="4" spans="1:13" ht="15.75" thickBot="1">
      <c r="A4" s="122"/>
      <c r="B4" s="4"/>
      <c r="C4" s="5"/>
      <c r="D4" s="122"/>
      <c r="E4" s="6"/>
      <c r="F4" s="7"/>
      <c r="G4" s="8"/>
      <c r="H4" s="9"/>
      <c r="I4" s="8"/>
      <c r="J4" s="3"/>
      <c r="K4" s="8"/>
      <c r="L4" s="3"/>
      <c r="M4" s="3"/>
    </row>
    <row r="5" spans="1:13" ht="39" thickBot="1">
      <c r="A5" s="10" t="s">
        <v>2</v>
      </c>
      <c r="B5" s="12" t="s">
        <v>3</v>
      </c>
      <c r="C5" s="15" t="s">
        <v>4</v>
      </c>
      <c r="D5" s="11" t="s">
        <v>14</v>
      </c>
      <c r="E5" s="12" t="s">
        <v>5</v>
      </c>
      <c r="F5" s="20" t="s">
        <v>6</v>
      </c>
      <c r="G5" s="13" t="s">
        <v>7</v>
      </c>
      <c r="H5" s="14" t="s">
        <v>8</v>
      </c>
      <c r="I5" s="13" t="s">
        <v>9</v>
      </c>
      <c r="J5" s="15" t="s">
        <v>10</v>
      </c>
      <c r="K5" s="13" t="s">
        <v>11</v>
      </c>
      <c r="L5" s="12" t="s">
        <v>12</v>
      </c>
      <c r="M5" s="16" t="s">
        <v>13</v>
      </c>
    </row>
    <row r="6" spans="1:13" ht="60">
      <c r="A6" s="127" t="s">
        <v>44</v>
      </c>
      <c r="B6" s="19" t="s">
        <v>16</v>
      </c>
      <c r="C6" s="29" t="s">
        <v>22</v>
      </c>
      <c r="D6" s="123" t="s">
        <v>42</v>
      </c>
      <c r="E6" s="135" t="s">
        <v>50</v>
      </c>
      <c r="F6" s="131">
        <v>0.1</v>
      </c>
      <c r="G6" s="33"/>
      <c r="H6" s="25"/>
      <c r="I6" s="37"/>
      <c r="J6" s="25"/>
      <c r="K6" s="37"/>
      <c r="L6" s="25"/>
      <c r="M6" s="25"/>
    </row>
    <row r="7" spans="1:13" ht="60">
      <c r="A7" s="128" t="s">
        <v>44</v>
      </c>
      <c r="B7" s="18" t="s">
        <v>17</v>
      </c>
      <c r="C7" s="30" t="s">
        <v>23</v>
      </c>
      <c r="D7" s="124" t="s">
        <v>43</v>
      </c>
      <c r="E7" s="136" t="s">
        <v>50</v>
      </c>
      <c r="F7" s="132">
        <v>0.09</v>
      </c>
      <c r="G7" s="34"/>
      <c r="H7" s="24"/>
      <c r="I7" s="38"/>
      <c r="J7" s="24"/>
      <c r="K7" s="38"/>
      <c r="L7" s="24"/>
      <c r="M7" s="24"/>
    </row>
    <row r="8" spans="1:13" ht="150">
      <c r="A8" s="128" t="s">
        <v>44</v>
      </c>
      <c r="B8" s="17" t="s">
        <v>18</v>
      </c>
      <c r="C8" s="30" t="s">
        <v>24</v>
      </c>
      <c r="D8" s="124" t="s">
        <v>45</v>
      </c>
      <c r="E8" s="136" t="s">
        <v>50</v>
      </c>
      <c r="F8" s="132">
        <v>0.09</v>
      </c>
      <c r="G8" s="34"/>
      <c r="H8" s="24"/>
      <c r="I8" s="38"/>
      <c r="J8" s="24"/>
      <c r="K8" s="38"/>
      <c r="L8" s="24"/>
      <c r="M8" s="24"/>
    </row>
    <row r="9" spans="1:13" ht="105">
      <c r="A9" s="128" t="s">
        <v>44</v>
      </c>
      <c r="B9" s="18" t="s">
        <v>19</v>
      </c>
      <c r="C9" s="31" t="s">
        <v>25</v>
      </c>
      <c r="D9" s="124" t="s">
        <v>42</v>
      </c>
      <c r="E9" s="136" t="s">
        <v>50</v>
      </c>
      <c r="F9" s="132">
        <v>0.09</v>
      </c>
      <c r="G9" s="34"/>
      <c r="H9" s="24"/>
      <c r="I9" s="38"/>
      <c r="J9" s="24"/>
      <c r="K9" s="38"/>
      <c r="L9" s="24"/>
      <c r="M9" s="24"/>
    </row>
    <row r="10" spans="1:13" ht="45">
      <c r="A10" s="128" t="s">
        <v>44</v>
      </c>
      <c r="B10" s="17" t="s">
        <v>20</v>
      </c>
      <c r="C10" s="30" t="s">
        <v>25</v>
      </c>
      <c r="D10" s="124" t="s">
        <v>42</v>
      </c>
      <c r="E10" s="136" t="s">
        <v>50</v>
      </c>
      <c r="F10" s="132">
        <v>0.09</v>
      </c>
      <c r="G10" s="34"/>
      <c r="H10" s="24"/>
      <c r="I10" s="38"/>
      <c r="J10" s="24"/>
      <c r="K10" s="38"/>
      <c r="L10" s="24"/>
      <c r="M10" s="24"/>
    </row>
    <row r="11" spans="1:13" ht="30">
      <c r="A11" s="128" t="s">
        <v>44</v>
      </c>
      <c r="B11" s="17" t="s">
        <v>21</v>
      </c>
      <c r="C11" s="31" t="s">
        <v>25</v>
      </c>
      <c r="D11" s="124" t="s">
        <v>42</v>
      </c>
      <c r="E11" s="136" t="s">
        <v>50</v>
      </c>
      <c r="F11" s="132">
        <v>0.09</v>
      </c>
      <c r="G11" s="34"/>
      <c r="H11" s="24"/>
      <c r="I11" s="38"/>
      <c r="J11" s="24"/>
      <c r="K11" s="38"/>
      <c r="L11" s="24"/>
      <c r="M11" s="24"/>
    </row>
    <row r="12" spans="1:13" ht="150">
      <c r="A12" s="128" t="s">
        <v>44</v>
      </c>
      <c r="B12" s="21" t="s">
        <v>26</v>
      </c>
      <c r="C12" s="30" t="s">
        <v>46</v>
      </c>
      <c r="D12" s="124" t="s">
        <v>45</v>
      </c>
      <c r="E12" s="136" t="s">
        <v>50</v>
      </c>
      <c r="F12" s="132">
        <v>0.09</v>
      </c>
      <c r="G12" s="34"/>
      <c r="H12" s="24"/>
      <c r="I12" s="38"/>
      <c r="J12" s="24"/>
      <c r="K12" s="38"/>
      <c r="L12" s="24"/>
      <c r="M12" s="24"/>
    </row>
    <row r="13" spans="1:13" ht="30">
      <c r="A13" s="128" t="s">
        <v>44</v>
      </c>
      <c r="B13" s="21" t="s">
        <v>27</v>
      </c>
      <c r="C13" s="30" t="s">
        <v>46</v>
      </c>
      <c r="D13" s="124" t="s">
        <v>45</v>
      </c>
      <c r="E13" s="136" t="s">
        <v>50</v>
      </c>
      <c r="F13" s="132">
        <v>0.09</v>
      </c>
      <c r="G13" s="34"/>
      <c r="H13" s="24"/>
      <c r="I13" s="38"/>
      <c r="J13" s="24"/>
      <c r="K13" s="38"/>
      <c r="L13" s="24"/>
      <c r="M13" s="24"/>
    </row>
    <row r="14" spans="1:13" ht="30">
      <c r="A14" s="128" t="s">
        <v>44</v>
      </c>
      <c r="B14" s="22" t="s">
        <v>28</v>
      </c>
      <c r="C14" s="30" t="s">
        <v>46</v>
      </c>
      <c r="D14" s="124" t="s">
        <v>45</v>
      </c>
      <c r="E14" s="136" t="s">
        <v>50</v>
      </c>
      <c r="F14" s="132">
        <v>0.09</v>
      </c>
      <c r="G14" s="34"/>
      <c r="H14" s="24"/>
      <c r="I14" s="38"/>
      <c r="J14" s="24"/>
      <c r="K14" s="38"/>
      <c r="L14" s="24"/>
      <c r="M14" s="24"/>
    </row>
    <row r="15" spans="1:13" ht="30">
      <c r="A15" s="128" t="s">
        <v>44</v>
      </c>
      <c r="B15" s="23" t="s">
        <v>29</v>
      </c>
      <c r="C15" s="30" t="s">
        <v>46</v>
      </c>
      <c r="D15" s="124" t="s">
        <v>42</v>
      </c>
      <c r="E15" s="136" t="s">
        <v>50</v>
      </c>
      <c r="F15" s="132">
        <v>0.09</v>
      </c>
      <c r="G15" s="34"/>
      <c r="H15" s="24"/>
      <c r="I15" s="38"/>
      <c r="J15" s="24"/>
      <c r="K15" s="38"/>
      <c r="L15" s="24"/>
      <c r="M15" s="24"/>
    </row>
    <row r="16" spans="1:13" ht="60.75" thickBot="1">
      <c r="A16" s="129" t="s">
        <v>44</v>
      </c>
      <c r="B16" s="27" t="s">
        <v>30</v>
      </c>
      <c r="C16" s="130" t="s">
        <v>47</v>
      </c>
      <c r="D16" s="125" t="s">
        <v>42</v>
      </c>
      <c r="E16" s="137" t="s">
        <v>50</v>
      </c>
      <c r="F16" s="133">
        <v>0.09</v>
      </c>
      <c r="G16" s="35"/>
      <c r="H16" s="26"/>
      <c r="I16" s="39"/>
      <c r="J16" s="26"/>
      <c r="K16" s="39"/>
      <c r="L16" s="26"/>
      <c r="M16" s="24"/>
    </row>
    <row r="17" spans="1:13" ht="24" customHeight="1" thickBot="1">
      <c r="A17" s="51" t="s">
        <v>31</v>
      </c>
      <c r="B17" s="52"/>
      <c r="C17" s="52"/>
      <c r="D17" s="52"/>
      <c r="E17" s="52"/>
      <c r="F17" s="53"/>
      <c r="G17" s="36">
        <f>SUM(G6:G16)</f>
        <v>0</v>
      </c>
      <c r="H17" s="32"/>
      <c r="I17" s="40">
        <f>SUM(I6:I16)</f>
        <v>0</v>
      </c>
      <c r="J17" s="32"/>
      <c r="K17" s="40">
        <f>SUM(K6:K16)</f>
        <v>0</v>
      </c>
      <c r="L17" s="28"/>
    </row>
    <row r="20" spans="1:13">
      <c r="M20" t="s">
        <v>41</v>
      </c>
    </row>
  </sheetData>
  <mergeCells count="6">
    <mergeCell ref="A17:F17"/>
    <mergeCell ref="A1:B3"/>
    <mergeCell ref="C1:L1"/>
    <mergeCell ref="M1:M2"/>
    <mergeCell ref="C2:L2"/>
    <mergeCell ref="C3:L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GridLines="0" tabSelected="1" topLeftCell="A79" workbookViewId="0">
      <selection activeCell="K99" sqref="K99"/>
    </sheetView>
  </sheetViews>
  <sheetFormatPr baseColWidth="10" defaultRowHeight="15"/>
  <cols>
    <col min="6" max="6" width="16.140625" customWidth="1"/>
    <col min="8" max="8" width="9.7109375" customWidth="1"/>
  </cols>
  <sheetData>
    <row r="1" spans="1:12" ht="78.75" customHeight="1" thickBot="1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.75" thickBot="1">
      <c r="F2" s="2"/>
    </row>
    <row r="3" spans="1:12" ht="36" customHeight="1" thickBot="1">
      <c r="A3" s="80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15.75" thickBot="1">
      <c r="F4" s="2"/>
    </row>
    <row r="5" spans="1:12" ht="16.5" thickBot="1">
      <c r="A5" s="83" t="s">
        <v>2</v>
      </c>
      <c r="B5" s="84"/>
      <c r="C5" s="84"/>
      <c r="D5" s="84"/>
      <c r="E5" s="85"/>
      <c r="F5" s="41" t="s">
        <v>33</v>
      </c>
      <c r="G5" s="86" t="s">
        <v>34</v>
      </c>
      <c r="H5" s="87"/>
      <c r="I5" s="75" t="str">
        <f>IF(F7&lt;=30%,"OBSERVACION:",IF(F7&gt;=31%,"CUMPLIMIENTO DE LO PROGRAMADO"))</f>
        <v>OBSERVACION:</v>
      </c>
      <c r="J5" s="76"/>
      <c r="K5" s="76"/>
      <c r="L5" s="76"/>
    </row>
    <row r="6" spans="1:12" ht="16.5" thickBot="1">
      <c r="A6" s="70" t="s">
        <v>48</v>
      </c>
      <c r="B6" s="71"/>
      <c r="C6" s="71"/>
      <c r="D6" s="71"/>
      <c r="E6" s="72"/>
      <c r="F6" s="42">
        <f>SUM(PETIT!G17)</f>
        <v>0</v>
      </c>
      <c r="G6" s="73">
        <v>1</v>
      </c>
      <c r="H6" s="74"/>
      <c r="I6" s="75"/>
      <c r="J6" s="76"/>
      <c r="K6" s="76"/>
      <c r="L6" s="76"/>
    </row>
    <row r="7" spans="1:12" ht="15.75" thickBot="1">
      <c r="A7" s="90" t="s">
        <v>35</v>
      </c>
      <c r="B7" s="91"/>
      <c r="C7" s="91"/>
      <c r="D7" s="91"/>
      <c r="E7" s="91"/>
      <c r="F7" s="43">
        <f>F6</f>
        <v>0</v>
      </c>
      <c r="G7" s="92">
        <v>1</v>
      </c>
      <c r="H7" s="93"/>
      <c r="I7" s="75"/>
      <c r="J7" s="76"/>
      <c r="K7" s="76"/>
      <c r="L7" s="76"/>
    </row>
    <row r="8" spans="1:12">
      <c r="F8" s="2"/>
      <c r="G8" s="44"/>
      <c r="H8" s="44"/>
    </row>
    <row r="9" spans="1:12">
      <c r="F9" s="2"/>
    </row>
    <row r="10" spans="1:12">
      <c r="F10" s="2"/>
    </row>
    <row r="11" spans="1:12">
      <c r="F11" s="2"/>
    </row>
    <row r="12" spans="1:12">
      <c r="F12" s="2"/>
    </row>
    <row r="13" spans="1:12">
      <c r="F13" s="2"/>
    </row>
    <row r="14" spans="1:12">
      <c r="F14" s="2"/>
    </row>
    <row r="15" spans="1:12">
      <c r="F15" s="2"/>
    </row>
    <row r="16" spans="1:12">
      <c r="F16" s="2"/>
    </row>
    <row r="17" spans="1:12">
      <c r="F17" s="2"/>
    </row>
    <row r="18" spans="1:12">
      <c r="F18" s="2"/>
    </row>
    <row r="19" spans="1:12">
      <c r="F19" s="2"/>
    </row>
    <row r="20" spans="1:12">
      <c r="F20" s="2"/>
    </row>
    <row r="21" spans="1:12" ht="15.75" thickBot="1">
      <c r="F21" s="2"/>
    </row>
    <row r="22" spans="1:12" ht="27.75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1:12">
      <c r="A24" s="75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>
      <c r="A25" s="7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>
      <c r="A26" s="75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>
      <c r="A27" s="7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12">
      <c r="A28" s="75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  <row r="29" spans="1:12">
      <c r="A29" s="7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2">
      <c r="A30" s="75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2">
      <c r="A31" s="75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>
      <c r="A32" s="7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2" ht="15.75" thickBo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pans="1:12" ht="15.75" thickBot="1">
      <c r="F34" s="2"/>
    </row>
    <row r="35" spans="1:12" ht="26.25" thickBot="1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2">
      <c r="A37" s="75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1"/>
    </row>
    <row r="38" spans="1:12">
      <c r="A38" s="75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2">
      <c r="A39" s="75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>
      <c r="A40" s="7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2">
      <c r="A41" s="7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1"/>
    </row>
    <row r="42" spans="1:12">
      <c r="A42" s="75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</row>
    <row r="43" spans="1:12">
      <c r="A43" s="75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2">
      <c r="A44" s="75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</row>
    <row r="45" spans="1:12" ht="15.75" thickBo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2" ht="15.75" thickBot="1">
      <c r="F46" s="2"/>
    </row>
    <row r="47" spans="1:12" ht="30.75" customHeight="1" thickBot="1">
      <c r="A47" s="80" t="s">
        <v>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1:12" ht="15.75" thickBot="1">
      <c r="F48" s="2"/>
    </row>
    <row r="49" spans="1:12" ht="16.5" thickBot="1">
      <c r="A49" s="83" t="s">
        <v>2</v>
      </c>
      <c r="B49" s="84"/>
      <c r="C49" s="84"/>
      <c r="D49" s="84"/>
      <c r="E49" s="84"/>
      <c r="F49" s="45" t="s">
        <v>33</v>
      </c>
      <c r="G49" s="88" t="s">
        <v>34</v>
      </c>
      <c r="H49" s="89"/>
      <c r="I49" s="75" t="str">
        <f>IF(F51&lt;=60%,"OBSERVACION POR NO CUMPLIR:",IF(F51&gt;=61%,"CUMPLIMIENTO DE LO PROGRAMADO"))</f>
        <v>OBSERVACION POR NO CUMPLIR:</v>
      </c>
      <c r="J49" s="76"/>
      <c r="K49" s="76"/>
      <c r="L49" s="76"/>
    </row>
    <row r="50" spans="1:12" ht="16.5" thickBot="1">
      <c r="A50" s="70" t="s">
        <v>48</v>
      </c>
      <c r="B50" s="71"/>
      <c r="C50" s="71"/>
      <c r="D50" s="71"/>
      <c r="E50" s="71"/>
      <c r="F50" s="46">
        <f>PETIT!G17</f>
        <v>0</v>
      </c>
      <c r="G50" s="108">
        <v>1</v>
      </c>
      <c r="H50" s="109"/>
      <c r="I50" s="75"/>
      <c r="J50" s="76"/>
      <c r="K50" s="76"/>
      <c r="L50" s="76"/>
    </row>
    <row r="51" spans="1:12" ht="15.75" thickBot="1">
      <c r="A51" s="90" t="s">
        <v>39</v>
      </c>
      <c r="B51" s="91"/>
      <c r="C51" s="91"/>
      <c r="D51" s="91"/>
      <c r="E51" s="110"/>
      <c r="F51" s="47">
        <f>F50</f>
        <v>0</v>
      </c>
      <c r="G51" s="111">
        <v>1</v>
      </c>
      <c r="H51" s="112"/>
      <c r="I51" s="75"/>
      <c r="J51" s="76"/>
      <c r="K51" s="76"/>
      <c r="L51" s="76"/>
    </row>
    <row r="52" spans="1:12">
      <c r="F52" s="2"/>
    </row>
    <row r="53" spans="1:12">
      <c r="F53" s="2"/>
    </row>
    <row r="54" spans="1:12">
      <c r="F54" s="2"/>
    </row>
    <row r="55" spans="1:12">
      <c r="F55" s="2"/>
    </row>
    <row r="56" spans="1:12">
      <c r="F56" s="2"/>
    </row>
    <row r="57" spans="1:12">
      <c r="F57" s="2"/>
    </row>
    <row r="58" spans="1:12">
      <c r="F58" s="2"/>
    </row>
    <row r="59" spans="1:12">
      <c r="F59" s="2"/>
    </row>
    <row r="60" spans="1:12">
      <c r="F60" s="2"/>
    </row>
    <row r="61" spans="1:12">
      <c r="F61" s="2"/>
    </row>
    <row r="62" spans="1:12">
      <c r="F62" s="2"/>
    </row>
    <row r="63" spans="1:12">
      <c r="F63" s="2"/>
    </row>
    <row r="64" spans="1:12">
      <c r="F64" s="2"/>
    </row>
    <row r="65" spans="1:12" ht="15.75" thickBot="1">
      <c r="F65" s="2"/>
    </row>
    <row r="66" spans="1:12" ht="27.75" thickBot="1">
      <c r="A66" s="94" t="s">
        <v>36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6"/>
    </row>
    <row r="67" spans="1:12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9"/>
    </row>
    <row r="68" spans="1:12">
      <c r="A68" s="7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1"/>
    </row>
    <row r="69" spans="1:12">
      <c r="A69" s="75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</row>
    <row r="70" spans="1:12">
      <c r="A70" s="7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1"/>
    </row>
    <row r="71" spans="1:12">
      <c r="A71" s="7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1"/>
    </row>
    <row r="72" spans="1:12">
      <c r="A72" s="75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/>
    </row>
    <row r="73" spans="1:12">
      <c r="A73" s="75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1"/>
    </row>
    <row r="74" spans="1:12">
      <c r="A74" s="75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1"/>
    </row>
    <row r="75" spans="1:12">
      <c r="A75" s="75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1"/>
    </row>
    <row r="76" spans="1:12">
      <c r="A76" s="75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1"/>
    </row>
    <row r="77" spans="1:12" ht="15.75" thickBot="1">
      <c r="A77" s="102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4"/>
    </row>
    <row r="78" spans="1:12" ht="15.75" thickBot="1">
      <c r="F78" s="2"/>
    </row>
    <row r="79" spans="1:12" ht="26.25" thickBot="1">
      <c r="A79" s="105" t="s">
        <v>37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7"/>
    </row>
    <row r="80" spans="1:12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9"/>
    </row>
    <row r="81" spans="1:12">
      <c r="A81" s="75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1"/>
    </row>
    <row r="82" spans="1:12">
      <c r="A82" s="75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1"/>
    </row>
    <row r="83" spans="1:12">
      <c r="A83" s="75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1"/>
    </row>
    <row r="84" spans="1:12">
      <c r="A84" s="75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1:12">
      <c r="A85" s="75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1:12">
      <c r="A86" s="7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1"/>
    </row>
    <row r="87" spans="1:12">
      <c r="A87" s="75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1"/>
    </row>
    <row r="88" spans="1:12">
      <c r="A88" s="75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1"/>
    </row>
    <row r="89" spans="1:12" ht="15.75" thickBot="1">
      <c r="A89" s="10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4"/>
    </row>
    <row r="90" spans="1:12" ht="15.75" thickBot="1">
      <c r="F90" s="2"/>
    </row>
    <row r="91" spans="1:12" ht="40.5" customHeight="1" thickBot="1">
      <c r="A91" s="80" t="s">
        <v>40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2"/>
    </row>
    <row r="92" spans="1:12" ht="15.75" thickBot="1">
      <c r="F92" s="2"/>
    </row>
    <row r="93" spans="1:12" ht="15.75">
      <c r="A93" s="113" t="s">
        <v>2</v>
      </c>
      <c r="B93" s="114"/>
      <c r="C93" s="114"/>
      <c r="D93" s="114"/>
      <c r="E93" s="114"/>
      <c r="F93" s="48" t="s">
        <v>33</v>
      </c>
      <c r="G93" s="115" t="s">
        <v>34</v>
      </c>
      <c r="H93" s="116"/>
      <c r="I93" s="75" t="str">
        <f>IF(F95&lt;=99%,"OBSERVACION POR NO CUMPLIR:",IF(F95&gt;=100%,"CUMPLIMIENTO DE LO PROGRAMADO"))</f>
        <v>OBSERVACION POR NO CUMPLIR:</v>
      </c>
      <c r="J93" s="76"/>
      <c r="K93" s="76"/>
      <c r="L93" s="76"/>
    </row>
    <row r="94" spans="1:12" ht="16.5" thickBot="1">
      <c r="A94" s="117" t="s">
        <v>48</v>
      </c>
      <c r="B94" s="118"/>
      <c r="C94" s="118"/>
      <c r="D94" s="118"/>
      <c r="E94" s="118"/>
      <c r="F94" s="49">
        <f>PETIT!K17</f>
        <v>0</v>
      </c>
      <c r="G94" s="119">
        <v>1</v>
      </c>
      <c r="H94" s="120"/>
      <c r="I94" s="75"/>
      <c r="J94" s="76"/>
      <c r="K94" s="76"/>
      <c r="L94" s="76"/>
    </row>
    <row r="95" spans="1:12" ht="15.75" thickBot="1">
      <c r="A95" s="90" t="s">
        <v>39</v>
      </c>
      <c r="B95" s="91"/>
      <c r="C95" s="91"/>
      <c r="D95" s="91"/>
      <c r="E95" s="110"/>
      <c r="F95" s="50">
        <f>F94</f>
        <v>0</v>
      </c>
      <c r="G95" s="121">
        <f>SUM(G94:H94)</f>
        <v>1</v>
      </c>
      <c r="H95" s="112"/>
      <c r="I95" s="75"/>
      <c r="J95" s="76"/>
      <c r="K95" s="76"/>
      <c r="L95" s="76"/>
    </row>
    <row r="96" spans="1:12">
      <c r="F96" s="2"/>
    </row>
    <row r="97" spans="1:12">
      <c r="F97" s="2"/>
    </row>
    <row r="98" spans="1:12">
      <c r="F98" s="2"/>
    </row>
    <row r="99" spans="1:12">
      <c r="F99" s="2"/>
    </row>
    <row r="100" spans="1:12">
      <c r="F100" s="2"/>
    </row>
    <row r="101" spans="1:12">
      <c r="F101" s="2"/>
    </row>
    <row r="102" spans="1:12">
      <c r="F102" s="2"/>
    </row>
    <row r="103" spans="1:12">
      <c r="F103" s="2"/>
    </row>
    <row r="104" spans="1:12">
      <c r="F104" s="2"/>
    </row>
    <row r="105" spans="1:12">
      <c r="F105" s="2"/>
    </row>
    <row r="106" spans="1:12">
      <c r="F106" s="2"/>
    </row>
    <row r="107" spans="1:12">
      <c r="F107" s="2"/>
    </row>
    <row r="108" spans="1:12" ht="15.75" thickBot="1">
      <c r="F108" s="2"/>
    </row>
    <row r="109" spans="1:12" ht="27.75" thickBot="1">
      <c r="A109" s="94" t="s">
        <v>36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6"/>
    </row>
    <row r="110" spans="1:12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9"/>
    </row>
    <row r="111" spans="1:12">
      <c r="A111" s="75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1"/>
    </row>
    <row r="112" spans="1:12">
      <c r="A112" s="75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1"/>
    </row>
    <row r="113" spans="1:12">
      <c r="A113" s="75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1"/>
    </row>
    <row r="114" spans="1:12">
      <c r="A114" s="75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1"/>
    </row>
    <row r="115" spans="1:12">
      <c r="A115" s="75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1"/>
    </row>
    <row r="116" spans="1:12">
      <c r="A116" s="75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1"/>
    </row>
    <row r="117" spans="1:12">
      <c r="A117" s="75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1"/>
    </row>
    <row r="118" spans="1:12">
      <c r="A118" s="75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1"/>
    </row>
    <row r="119" spans="1:12">
      <c r="A119" s="75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1"/>
    </row>
    <row r="120" spans="1:12" ht="15.75" thickBot="1">
      <c r="A120" s="102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4"/>
    </row>
    <row r="121" spans="1:12" ht="15.75" thickBot="1">
      <c r="F121" s="2"/>
    </row>
    <row r="122" spans="1:12" ht="26.25" thickBot="1">
      <c r="A122" s="105" t="s">
        <v>37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7"/>
    </row>
    <row r="123" spans="1:12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9"/>
    </row>
    <row r="124" spans="1:12">
      <c r="A124" s="75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1"/>
    </row>
    <row r="125" spans="1:12">
      <c r="A125" s="75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1"/>
    </row>
    <row r="126" spans="1:12">
      <c r="A126" s="75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1"/>
    </row>
    <row r="127" spans="1:12">
      <c r="A127" s="75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1"/>
    </row>
    <row r="128" spans="1:12">
      <c r="A128" s="75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1"/>
    </row>
    <row r="129" spans="1:12">
      <c r="A129" s="75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1"/>
    </row>
    <row r="130" spans="1:12">
      <c r="A130" s="75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1"/>
    </row>
    <row r="131" spans="1:12">
      <c r="A131" s="75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1"/>
    </row>
    <row r="132" spans="1:12" ht="15.75" thickBot="1">
      <c r="A132" s="10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4"/>
    </row>
  </sheetData>
  <mergeCells count="40">
    <mergeCell ref="A122:L122"/>
    <mergeCell ref="A123:L132"/>
    <mergeCell ref="A95:E95"/>
    <mergeCell ref="G95:H95"/>
    <mergeCell ref="A109:L109"/>
    <mergeCell ref="A110:L120"/>
    <mergeCell ref="A93:E93"/>
    <mergeCell ref="G93:H93"/>
    <mergeCell ref="I93:L93"/>
    <mergeCell ref="A94:E94"/>
    <mergeCell ref="G94:H94"/>
    <mergeCell ref="I94:L95"/>
    <mergeCell ref="A91:L91"/>
    <mergeCell ref="A50:E50"/>
    <mergeCell ref="G50:H50"/>
    <mergeCell ref="I50:L51"/>
    <mergeCell ref="A51:E51"/>
    <mergeCell ref="G51:H51"/>
    <mergeCell ref="A66:L66"/>
    <mergeCell ref="A67:L77"/>
    <mergeCell ref="A79:L79"/>
    <mergeCell ref="A80:L89"/>
    <mergeCell ref="A49:E49"/>
    <mergeCell ref="G49:H49"/>
    <mergeCell ref="I49:L49"/>
    <mergeCell ref="A7:E7"/>
    <mergeCell ref="G7:H7"/>
    <mergeCell ref="A22:L22"/>
    <mergeCell ref="A23:L33"/>
    <mergeCell ref="A35:L35"/>
    <mergeCell ref="A36:L45"/>
    <mergeCell ref="A47:L47"/>
    <mergeCell ref="A6:E6"/>
    <mergeCell ref="G6:H6"/>
    <mergeCell ref="I6:L7"/>
    <mergeCell ref="A1:L1"/>
    <mergeCell ref="A3:L3"/>
    <mergeCell ref="A5:E5"/>
    <mergeCell ref="G5:H5"/>
    <mergeCell ref="I5:L5"/>
  </mergeCells>
  <conditionalFormatting sqref="I5:L5">
    <cfRule type="containsText" dxfId="7" priority="1" operator="containsText" text="CUMPLIMIENTO">
      <formula>NOT(ISERROR(SEARCH("CUMPLIMIENTO",I5)))</formula>
    </cfRule>
    <cfRule type="containsText" dxfId="6" priority="2" operator="containsText" text="OBSERVACION">
      <formula>NOT(ISERROR(SEARCH("OBSERVACION",I5)))</formula>
    </cfRule>
    <cfRule type="containsText" dxfId="5" priority="7" operator="containsText" text="CUMPLIMIENTO DE LO PROGRAMADO">
      <formula>NOT(ISERROR(SEARCH("CUMPLIMIENTO DE LO PROGRAMADO",I5)))</formula>
    </cfRule>
    <cfRule type="containsText" dxfId="4" priority="8" operator="containsText" text="OBSERVACION POR NO CUMPLIR:">
      <formula>NOT(ISERROR(SEARCH("OBSERVACION POR NO CUMPLIR:",I5)))</formula>
    </cfRule>
  </conditionalFormatting>
  <conditionalFormatting sqref="I49:L49">
    <cfRule type="containsText" dxfId="3" priority="5" operator="containsText" text="CUMPLIMIENTO DE LO PROGRAMADO">
      <formula>NOT(ISERROR(SEARCH("CUMPLIMIENTO DE LO PROGRAMADO",I49)))</formula>
    </cfRule>
    <cfRule type="containsText" dxfId="2" priority="6" operator="containsText" text="OBSERVACION POR NO CUMPLIR:">
      <formula>NOT(ISERROR(SEARCH("OBSERVACION POR NO CUMPLIR:",I49)))</formula>
    </cfRule>
  </conditionalFormatting>
  <conditionalFormatting sqref="I93:L93">
    <cfRule type="containsText" dxfId="1" priority="3" operator="containsText" text="CUMPLIMIENTO DE LO PROGRAMADO">
      <formula>NOT(ISERROR(SEARCH("CUMPLIMIENTO DE LO PROGRAMADO",I93)))</formula>
    </cfRule>
    <cfRule type="containsText" dxfId="0" priority="4" operator="containsText" text="OBSERVACION POR NO CUMPLIR:">
      <formula>NOT(ISERROR(SEARCH("OBSERVACION POR NO CUMPLIR:",I93)))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PETIT</vt:lpstr>
      <vt:lpstr>INFORMES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Nelvis</dc:creator>
  <cp:lastModifiedBy>Nelvis</cp:lastModifiedBy>
  <dcterms:created xsi:type="dcterms:W3CDTF">2020-01-31T14:18:15Z</dcterms:created>
  <dcterms:modified xsi:type="dcterms:W3CDTF">2020-01-31T21:49:27Z</dcterms:modified>
</cp:coreProperties>
</file>